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9" i="1" l="1"/>
  <c r="O11" i="1"/>
  <c r="O5" i="1"/>
  <c r="O7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 s="1"/>
  <c r="X21" i="1"/>
  <c r="H26" i="1" s="1"/>
  <c r="W21" i="1"/>
  <c r="G26" i="1" s="1"/>
  <c r="V21" i="1"/>
  <c r="F26" i="1" s="1"/>
  <c r="U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K26" i="1" l="1"/>
  <c r="E28" i="1"/>
  <c r="G28" i="1"/>
  <c r="K25" i="1"/>
  <c r="F28" i="1"/>
  <c r="H28" i="1"/>
  <c r="L25" i="1"/>
  <c r="O21" i="1"/>
  <c r="O25" i="1" s="1"/>
  <c r="O28" i="1" s="1"/>
  <c r="L26" i="1"/>
  <c r="D22" i="1"/>
  <c r="I28" i="1"/>
  <c r="M25" i="1"/>
  <c r="M26" i="1"/>
  <c r="N26" i="1"/>
  <c r="L28" i="1" l="1"/>
  <c r="K28" i="1"/>
  <c r="N21" i="1"/>
  <c r="N25" i="1" s="1"/>
  <c r="N28" i="1"/>
  <c r="M28" i="1"/>
</calcChain>
</file>

<file path=xl/sharedStrings.xml><?xml version="1.0" encoding="utf-8"?>
<sst xmlns="http://schemas.openxmlformats.org/spreadsheetml/2006/main" count="144" uniqueCount="82">
  <si>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</si>
  <si>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</si>
  <si>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</si>
  <si>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</si>
  <si>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</si>
  <si>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</si>
  <si>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</si>
  <si>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</si>
  <si>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</si>
  <si>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</si>
  <si>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</si>
  <si>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</si>
  <si>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</si>
  <si>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</si>
  <si>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</si>
  <si>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</si>
  <si>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</si>
  <si>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</si>
  <si>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</si>
  <si>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</si>
  <si>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</si>
  <si>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</si>
  <si>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</si>
  <si>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</si>
  <si>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</si>
  <si>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</si>
  <si>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</si>
  <si>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</si>
  <si>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</si>
  <si>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</si>
  <si>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</si>
  <si>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</si>
  <si>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</si>
  <si>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</si>
  <si>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</si>
  <si>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</si>
  <si>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</si>
  <si>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Eveliina Toppari</t>
  </si>
  <si>
    <t>3.</t>
  </si>
  <si>
    <t>Virkiä</t>
  </si>
  <si>
    <t>14.07. 2010  Virkiä - Turku-Pesis  2-0  (3-5, 6-3, 1-0)</t>
  </si>
  <si>
    <t>1.  ottelu</t>
  </si>
  <si>
    <t xml:space="preserve">  17 v   1 kk 22 pv</t>
  </si>
  <si>
    <t>08.08. 2010  Valo - Virkiä  0-2  (4-11, 0-10)</t>
  </si>
  <si>
    <t>2.  ottelu</t>
  </si>
  <si>
    <t xml:space="preserve">  17 v   2 kk 17 pv</t>
  </si>
  <si>
    <t>1.</t>
  </si>
  <si>
    <t>22.5.1993   Lapua</t>
  </si>
  <si>
    <t>Seurat</t>
  </si>
  <si>
    <t>Virkiä = Lapuan Virkiä  (1907),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</si>
  <si>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</si>
  <si>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</si>
  <si>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</si>
  <si>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</si>
  <si>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</si>
  <si>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</si>
  <si>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</si>
  <si>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</si>
  <si>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</si>
  <si>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</si>
  <si>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</si>
  <si>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</si>
  <si>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</si>
  <si>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</si>
  <si>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</si>
  <si>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</si>
  <si>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3p</t>
  </si>
  <si>
    <t>Vesa Puutonen</t>
  </si>
  <si>
    <t>2.</t>
  </si>
  <si>
    <t>4.</t>
  </si>
  <si>
    <t>111.  ottelu</t>
  </si>
  <si>
    <t>25.05. 2017  KeKi - Virkiä  1-2  (2-4, 2-0, 0-1)</t>
  </si>
  <si>
    <t xml:space="preserve">  24 v   0 kk   3 pv</t>
  </si>
  <si>
    <t>L+T</t>
  </si>
  <si>
    <t>5.</t>
  </si>
  <si>
    <t>8.</t>
  </si>
  <si>
    <t xml:space="preserve">  0-2  (2-8, 2-4)</t>
  </si>
  <si>
    <t>2/5</t>
  </si>
  <si>
    <t xml:space="preserve">Lyöty </t>
  </si>
  <si>
    <t xml:space="preserve">Tuotu </t>
  </si>
  <si>
    <t>Pesäkarhut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</si>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</sst>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0" fillId="3" borderId="0" xfId="0" applyFill="1"/>
    <xf numFmtId="0" fontId="0" fillId="2" borderId="0" xfId="0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4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4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6" customWidth="1"/>
    <col min="4" max="4" width="13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7109375" style="68" customWidth="1"/>
    <col min="16" max="18" width="5.7109375" style="92" customWidth="1"/>
    <col min="19" max="19" width="5.7109375" style="67" customWidth="1"/>
    <col min="20" max="20" width="0.7109375" style="43" customWidth="1"/>
    <col min="21" max="28" width="5.7109375" style="68" customWidth="1"/>
    <col min="29" max="32" width="5.7109375" style="27" customWidth="1"/>
    <col min="33" max="33" width="6.28515625" style="27" customWidth="1"/>
    <col min="34" max="36" width="5.7109375" style="27" customWidth="1"/>
    <col min="37" max="37" width="84.140625" style="27" customWidth="1"/>
    <col min="38" max="16384" width="9.140625" style="27"/>
  </cols>
  <sheetData>
    <row r="1" spans="1:40" s="10" customFormat="1" ht="15" customHeight="1" x14ac:dyDescent="0.25">
      <c r="A1" s="1"/>
      <c r="B1" s="2" t="s">
        <v>37</v>
      </c>
      <c r="C1" s="2"/>
      <c r="D1" s="3"/>
      <c r="E1" s="4" t="s">
        <v>47</v>
      </c>
      <c r="F1" s="5"/>
      <c r="G1" s="6"/>
      <c r="H1" s="3"/>
      <c r="I1" s="3"/>
      <c r="J1" s="5"/>
      <c r="K1" s="5"/>
      <c r="L1" s="3"/>
      <c r="M1" s="7"/>
      <c r="N1" s="7"/>
      <c r="O1" s="5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</row>
    <row r="2" spans="1:40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</row>
    <row r="3" spans="1:40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73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</row>
    <row r="4" spans="1:40" ht="15" customHeight="1" x14ac:dyDescent="0.25">
      <c r="A4" s="1"/>
      <c r="B4" s="28">
        <v>2010</v>
      </c>
      <c r="C4" s="28"/>
      <c r="D4" s="29" t="s">
        <v>36</v>
      </c>
      <c r="E4" s="28"/>
      <c r="F4" s="30" t="s">
        <v>34</v>
      </c>
      <c r="G4" s="70"/>
      <c r="H4" s="69"/>
      <c r="I4" s="28"/>
      <c r="J4" s="28"/>
      <c r="K4" s="28"/>
      <c r="L4" s="28"/>
      <c r="M4" s="28"/>
      <c r="N4" s="28"/>
      <c r="O4" s="26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4"/>
      <c r="AL4" s="25"/>
      <c r="AM4" s="25"/>
      <c r="AN4" s="25"/>
    </row>
    <row r="5" spans="1:40" ht="15" customHeight="1" x14ac:dyDescent="0.25">
      <c r="A5" s="1"/>
      <c r="B5" s="31">
        <v>2010</v>
      </c>
      <c r="C5" s="31" t="s">
        <v>38</v>
      </c>
      <c r="D5" s="33" t="s">
        <v>39</v>
      </c>
      <c r="E5" s="31">
        <v>2</v>
      </c>
      <c r="F5" s="31">
        <v>0</v>
      </c>
      <c r="G5" s="31">
        <v>1</v>
      </c>
      <c r="H5" s="31">
        <v>2</v>
      </c>
      <c r="I5" s="31">
        <v>4</v>
      </c>
      <c r="J5" s="31">
        <v>2</v>
      </c>
      <c r="K5" s="31">
        <v>1</v>
      </c>
      <c r="L5" s="31">
        <v>0</v>
      </c>
      <c r="M5" s="31">
        <v>1</v>
      </c>
      <c r="N5" s="34">
        <v>0.57140000000000002</v>
      </c>
      <c r="O5" s="35">
        <f>PRODUCT(I5/N5)</f>
        <v>7.0003500175008746</v>
      </c>
      <c r="P5" s="19"/>
      <c r="Q5" s="19"/>
      <c r="R5" s="19"/>
      <c r="S5" s="19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6"/>
      <c r="AH5" s="31"/>
      <c r="AI5" s="31"/>
      <c r="AJ5" s="31">
        <v>1</v>
      </c>
      <c r="AK5" s="24"/>
      <c r="AL5" s="25"/>
      <c r="AM5" s="25"/>
      <c r="AN5" s="25"/>
    </row>
    <row r="6" spans="1:40" ht="15" customHeight="1" x14ac:dyDescent="0.25">
      <c r="A6" s="1"/>
      <c r="B6" s="28">
        <v>2011</v>
      </c>
      <c r="C6" s="28"/>
      <c r="D6" s="29" t="s">
        <v>36</v>
      </c>
      <c r="E6" s="28"/>
      <c r="F6" s="30" t="s">
        <v>34</v>
      </c>
      <c r="G6" s="70"/>
      <c r="H6" s="69"/>
      <c r="I6" s="28"/>
      <c r="J6" s="28"/>
      <c r="K6" s="28"/>
      <c r="L6" s="28"/>
      <c r="M6" s="28"/>
      <c r="N6" s="28"/>
      <c r="O6" s="26"/>
      <c r="P6" s="19"/>
      <c r="Q6" s="19"/>
      <c r="R6" s="19"/>
      <c r="S6" s="19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4"/>
      <c r="AL6" s="25"/>
      <c r="AM6" s="25"/>
      <c r="AN6" s="25"/>
    </row>
    <row r="7" spans="1:40" ht="15" customHeight="1" x14ac:dyDescent="0.25">
      <c r="A7" s="1"/>
      <c r="B7" s="31">
        <v>2011</v>
      </c>
      <c r="C7" s="31" t="s">
        <v>46</v>
      </c>
      <c r="D7" s="33" t="s">
        <v>39</v>
      </c>
      <c r="E7" s="31">
        <v>8</v>
      </c>
      <c r="F7" s="31">
        <v>0</v>
      </c>
      <c r="G7" s="31">
        <v>1</v>
      </c>
      <c r="H7" s="31">
        <v>7</v>
      </c>
      <c r="I7" s="31">
        <v>14</v>
      </c>
      <c r="J7" s="31">
        <v>13</v>
      </c>
      <c r="K7" s="31">
        <v>0</v>
      </c>
      <c r="L7" s="31">
        <v>0</v>
      </c>
      <c r="M7" s="31">
        <v>1</v>
      </c>
      <c r="N7" s="34">
        <v>0.56000000000000005</v>
      </c>
      <c r="O7" s="35">
        <f>PRODUCT(I7/N7)</f>
        <v>24.999999999999996</v>
      </c>
      <c r="P7" s="19"/>
      <c r="Q7" s="19"/>
      <c r="R7" s="19"/>
      <c r="S7" s="19"/>
      <c r="U7" s="31">
        <v>9</v>
      </c>
      <c r="V7" s="31">
        <v>0</v>
      </c>
      <c r="W7" s="31">
        <v>1</v>
      </c>
      <c r="X7" s="31">
        <v>1</v>
      </c>
      <c r="Y7" s="31">
        <v>13</v>
      </c>
      <c r="Z7" s="32"/>
      <c r="AA7" s="32"/>
      <c r="AB7" s="32"/>
      <c r="AC7" s="32"/>
      <c r="AD7" s="32"/>
      <c r="AE7" s="31"/>
      <c r="AF7" s="31"/>
      <c r="AG7" s="36"/>
      <c r="AH7" s="31">
        <v>1</v>
      </c>
      <c r="AI7" s="31"/>
      <c r="AJ7" s="31"/>
      <c r="AK7" s="24"/>
      <c r="AL7" s="25"/>
      <c r="AM7" s="25"/>
      <c r="AN7" s="25"/>
    </row>
    <row r="8" spans="1:40" ht="15" customHeight="1" x14ac:dyDescent="0.25">
      <c r="A8" s="1"/>
      <c r="B8" s="28">
        <v>2012</v>
      </c>
      <c r="C8" s="28"/>
      <c r="D8" s="29" t="s">
        <v>36</v>
      </c>
      <c r="E8" s="28"/>
      <c r="F8" s="30" t="s">
        <v>34</v>
      </c>
      <c r="G8" s="70"/>
      <c r="H8" s="69"/>
      <c r="I8" s="28"/>
      <c r="J8" s="28"/>
      <c r="K8" s="28"/>
      <c r="L8" s="28"/>
      <c r="M8" s="28"/>
      <c r="N8" s="28"/>
      <c r="O8" s="26"/>
      <c r="P8" s="19"/>
      <c r="Q8" s="19"/>
      <c r="R8" s="19"/>
      <c r="S8" s="19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4"/>
      <c r="AL8" s="25"/>
      <c r="AM8" s="25"/>
      <c r="AN8" s="25"/>
    </row>
    <row r="9" spans="1:40" ht="15" customHeight="1" x14ac:dyDescent="0.25">
      <c r="A9" s="1"/>
      <c r="B9" s="31">
        <v>2012</v>
      </c>
      <c r="C9" s="31" t="s">
        <v>46</v>
      </c>
      <c r="D9" s="33" t="s">
        <v>39</v>
      </c>
      <c r="E9" s="31">
        <v>11</v>
      </c>
      <c r="F9" s="31">
        <v>0</v>
      </c>
      <c r="G9" s="31">
        <v>0</v>
      </c>
      <c r="H9" s="31">
        <v>7</v>
      </c>
      <c r="I9" s="31">
        <v>14</v>
      </c>
      <c r="J9" s="31">
        <v>12</v>
      </c>
      <c r="K9" s="31">
        <v>1</v>
      </c>
      <c r="L9" s="31">
        <v>1</v>
      </c>
      <c r="M9" s="31">
        <v>0</v>
      </c>
      <c r="N9" s="34">
        <v>0.4</v>
      </c>
      <c r="O9" s="35">
        <f>PRODUCT(I9/N9)</f>
        <v>35</v>
      </c>
      <c r="P9" s="19"/>
      <c r="Q9" s="19"/>
      <c r="R9" s="19"/>
      <c r="S9" s="19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>
        <v>1</v>
      </c>
      <c r="AH9" s="31">
        <v>1</v>
      </c>
      <c r="AI9" s="31"/>
      <c r="AJ9" s="31"/>
      <c r="AK9" s="24"/>
      <c r="AL9" s="25"/>
      <c r="AM9" s="25"/>
      <c r="AN9" s="25"/>
    </row>
    <row r="10" spans="1:40" ht="15" customHeight="1" x14ac:dyDescent="0.25">
      <c r="A10" s="1"/>
      <c r="B10" s="28">
        <v>2013</v>
      </c>
      <c r="C10" s="28"/>
      <c r="D10" s="29" t="s">
        <v>36</v>
      </c>
      <c r="E10" s="28"/>
      <c r="F10" s="30" t="s">
        <v>34</v>
      </c>
      <c r="G10" s="70"/>
      <c r="H10" s="69"/>
      <c r="I10" s="28"/>
      <c r="J10" s="28"/>
      <c r="K10" s="28"/>
      <c r="L10" s="28"/>
      <c r="M10" s="28"/>
      <c r="N10" s="28"/>
      <c r="O10" s="26"/>
      <c r="P10" s="19"/>
      <c r="Q10" s="19"/>
      <c r="R10" s="19"/>
      <c r="S10" s="19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4"/>
      <c r="AL10" s="25"/>
      <c r="AM10" s="25"/>
      <c r="AN10" s="25"/>
    </row>
    <row r="11" spans="1:40" ht="15" customHeight="1" x14ac:dyDescent="0.25">
      <c r="A11" s="1"/>
      <c r="B11" s="31">
        <v>2013</v>
      </c>
      <c r="C11" s="31" t="s">
        <v>46</v>
      </c>
      <c r="D11" s="33" t="s">
        <v>39</v>
      </c>
      <c r="E11" s="31">
        <v>2</v>
      </c>
      <c r="F11" s="31">
        <v>0</v>
      </c>
      <c r="G11" s="31">
        <v>0</v>
      </c>
      <c r="H11" s="48">
        <v>1</v>
      </c>
      <c r="I11" s="31">
        <v>3</v>
      </c>
      <c r="J11" s="31">
        <v>2</v>
      </c>
      <c r="K11" s="31">
        <v>1</v>
      </c>
      <c r="L11" s="31">
        <v>0</v>
      </c>
      <c r="M11" s="31">
        <v>0</v>
      </c>
      <c r="N11" s="34">
        <v>0.2727</v>
      </c>
      <c r="O11" s="71">
        <f>PRODUCT(I11/N11)</f>
        <v>11.001100110011</v>
      </c>
      <c r="P11" s="19"/>
      <c r="Q11" s="19"/>
      <c r="R11" s="19"/>
      <c r="S11" s="19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1">
        <v>1</v>
      </c>
      <c r="AH11" s="31">
        <v>1</v>
      </c>
      <c r="AI11" s="31"/>
      <c r="AJ11" s="31"/>
      <c r="AK11" s="24"/>
      <c r="AL11" s="25"/>
      <c r="AM11" s="25"/>
      <c r="AN11" s="25"/>
    </row>
    <row r="12" spans="1:40" ht="15" customHeight="1" x14ac:dyDescent="0.25">
      <c r="A12" s="1"/>
      <c r="B12" s="28">
        <v>2014</v>
      </c>
      <c r="C12" s="28"/>
      <c r="D12" s="29" t="s">
        <v>36</v>
      </c>
      <c r="E12" s="28"/>
      <c r="F12" s="30" t="s">
        <v>34</v>
      </c>
      <c r="G12" s="70"/>
      <c r="H12" s="69"/>
      <c r="I12" s="28"/>
      <c r="J12" s="28"/>
      <c r="K12" s="28"/>
      <c r="L12" s="28"/>
      <c r="M12" s="28"/>
      <c r="N12" s="28"/>
      <c r="O12" s="26"/>
      <c r="P12" s="19"/>
      <c r="Q12" s="19"/>
      <c r="R12" s="19"/>
      <c r="S12" s="19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4"/>
      <c r="AL12" s="25"/>
      <c r="AM12" s="25"/>
      <c r="AN12" s="25"/>
    </row>
    <row r="13" spans="1:40" ht="15" customHeight="1" x14ac:dyDescent="0.25">
      <c r="A13" s="1"/>
      <c r="B13" s="31">
        <v>2014</v>
      </c>
      <c r="C13" s="31" t="s">
        <v>46</v>
      </c>
      <c r="D13" s="33" t="s">
        <v>39</v>
      </c>
      <c r="E13" s="31">
        <v>15</v>
      </c>
      <c r="F13" s="31">
        <v>0</v>
      </c>
      <c r="G13" s="31">
        <v>1</v>
      </c>
      <c r="H13" s="31">
        <v>2</v>
      </c>
      <c r="I13" s="31">
        <v>30</v>
      </c>
      <c r="J13" s="31">
        <v>23</v>
      </c>
      <c r="K13" s="31">
        <v>3</v>
      </c>
      <c r="L13" s="31">
        <v>3</v>
      </c>
      <c r="M13" s="31">
        <v>1</v>
      </c>
      <c r="N13" s="34">
        <v>0.441</v>
      </c>
      <c r="O13" s="71">
        <f>PRODUCT(I13/N13)</f>
        <v>68.027210884353735</v>
      </c>
      <c r="P13" s="19"/>
      <c r="Q13" s="19"/>
      <c r="R13" s="19"/>
      <c r="S13" s="19"/>
      <c r="U13" s="31">
        <v>1</v>
      </c>
      <c r="V13" s="31">
        <v>0</v>
      </c>
      <c r="W13" s="31">
        <v>0</v>
      </c>
      <c r="X13" s="31">
        <v>0</v>
      </c>
      <c r="Y13" s="31">
        <v>0</v>
      </c>
      <c r="Z13" s="32"/>
      <c r="AA13" s="32"/>
      <c r="AB13" s="32"/>
      <c r="AC13" s="32"/>
      <c r="AD13" s="32"/>
      <c r="AE13" s="31"/>
      <c r="AF13" s="31"/>
      <c r="AG13" s="31">
        <v>1</v>
      </c>
      <c r="AH13" s="31">
        <v>1</v>
      </c>
      <c r="AI13" s="31"/>
      <c r="AJ13" s="31"/>
      <c r="AK13" s="24"/>
      <c r="AL13" s="25"/>
      <c r="AM13" s="25"/>
      <c r="AN13" s="25"/>
    </row>
    <row r="14" spans="1:40" ht="15" customHeight="1" x14ac:dyDescent="0.25">
      <c r="A14" s="1"/>
      <c r="B14" s="31">
        <v>2015</v>
      </c>
      <c r="C14" s="31" t="s">
        <v>46</v>
      </c>
      <c r="D14" s="33" t="s">
        <v>39</v>
      </c>
      <c r="E14" s="31">
        <v>23</v>
      </c>
      <c r="F14" s="31">
        <v>0</v>
      </c>
      <c r="G14" s="31">
        <v>6</v>
      </c>
      <c r="H14" s="31">
        <v>0</v>
      </c>
      <c r="I14" s="31">
        <v>29</v>
      </c>
      <c r="J14" s="31">
        <v>11</v>
      </c>
      <c r="K14" s="31">
        <v>3</v>
      </c>
      <c r="L14" s="31">
        <v>9</v>
      </c>
      <c r="M14" s="31">
        <v>6</v>
      </c>
      <c r="N14" s="34">
        <v>0.27610000000000001</v>
      </c>
      <c r="O14" s="71">
        <v>105</v>
      </c>
      <c r="P14" s="19"/>
      <c r="Q14" s="19"/>
      <c r="R14" s="19"/>
      <c r="S14" s="19"/>
      <c r="U14" s="31">
        <v>10</v>
      </c>
      <c r="V14" s="31">
        <v>0</v>
      </c>
      <c r="W14" s="31">
        <v>4</v>
      </c>
      <c r="X14" s="31">
        <v>2</v>
      </c>
      <c r="Y14" s="31">
        <v>18</v>
      </c>
      <c r="Z14" s="32"/>
      <c r="AA14" s="32"/>
      <c r="AB14" s="32"/>
      <c r="AC14" s="32"/>
      <c r="AD14" s="32"/>
      <c r="AE14" s="31"/>
      <c r="AF14" s="31"/>
      <c r="AG14" s="31"/>
      <c r="AH14" s="31">
        <v>1</v>
      </c>
      <c r="AI14" s="31"/>
      <c r="AJ14" s="31"/>
      <c r="AK14" s="24"/>
      <c r="AL14" s="25"/>
      <c r="AM14" s="25"/>
      <c r="AN14" s="25"/>
    </row>
    <row r="15" spans="1:40" ht="15" customHeight="1" x14ac:dyDescent="0.2">
      <c r="A15" s="1"/>
      <c r="B15" s="31">
        <v>2016</v>
      </c>
      <c r="C15" s="31" t="s">
        <v>68</v>
      </c>
      <c r="D15" s="33" t="s">
        <v>39</v>
      </c>
      <c r="E15" s="31">
        <v>19</v>
      </c>
      <c r="F15" s="31">
        <v>0</v>
      </c>
      <c r="G15" s="31">
        <v>4</v>
      </c>
      <c r="H15" s="31">
        <v>2</v>
      </c>
      <c r="I15" s="31">
        <v>27</v>
      </c>
      <c r="J15" s="31">
        <v>16</v>
      </c>
      <c r="K15" s="31">
        <v>6</v>
      </c>
      <c r="L15" s="31">
        <v>1</v>
      </c>
      <c r="M15" s="31">
        <v>4</v>
      </c>
      <c r="N15" s="34">
        <v>0.3</v>
      </c>
      <c r="O15" s="71">
        <v>90</v>
      </c>
      <c r="P15" s="19"/>
      <c r="Q15" s="19"/>
      <c r="R15" s="19"/>
      <c r="S15" s="19"/>
      <c r="T15" s="26"/>
      <c r="U15" s="31">
        <v>8</v>
      </c>
      <c r="V15" s="31">
        <v>0</v>
      </c>
      <c r="W15" s="31">
        <v>1</v>
      </c>
      <c r="X15" s="31">
        <v>0</v>
      </c>
      <c r="Y15" s="31">
        <v>6</v>
      </c>
      <c r="Z15" s="32"/>
      <c r="AA15" s="32"/>
      <c r="AB15" s="32"/>
      <c r="AC15" s="32"/>
      <c r="AD15" s="32"/>
      <c r="AE15" s="31"/>
      <c r="AF15" s="31"/>
      <c r="AG15" s="31"/>
      <c r="AH15" s="31"/>
      <c r="AI15" s="31">
        <v>1</v>
      </c>
      <c r="AJ15" s="31"/>
      <c r="AK15" s="24"/>
      <c r="AL15" s="25"/>
      <c r="AM15" s="25"/>
      <c r="AN15" s="25"/>
    </row>
    <row r="16" spans="1:40" ht="15" customHeight="1" x14ac:dyDescent="0.2">
      <c r="A16" s="1"/>
      <c r="B16" s="31">
        <v>2017</v>
      </c>
      <c r="C16" s="31" t="s">
        <v>38</v>
      </c>
      <c r="D16" s="33" t="s">
        <v>39</v>
      </c>
      <c r="E16" s="31">
        <v>26</v>
      </c>
      <c r="F16" s="31">
        <v>2</v>
      </c>
      <c r="G16" s="31">
        <v>13</v>
      </c>
      <c r="H16" s="31">
        <v>5</v>
      </c>
      <c r="I16" s="31">
        <v>68</v>
      </c>
      <c r="J16" s="31">
        <v>29</v>
      </c>
      <c r="K16" s="31">
        <v>12</v>
      </c>
      <c r="L16" s="31">
        <v>12</v>
      </c>
      <c r="M16" s="31">
        <v>15</v>
      </c>
      <c r="N16" s="34">
        <v>0.47199999999999998</v>
      </c>
      <c r="O16" s="71">
        <v>144</v>
      </c>
      <c r="P16" s="19"/>
      <c r="Q16" s="19"/>
      <c r="R16" s="19"/>
      <c r="S16" s="19"/>
      <c r="T16" s="26"/>
      <c r="U16" s="31">
        <v>10</v>
      </c>
      <c r="V16" s="31">
        <v>0</v>
      </c>
      <c r="W16" s="31">
        <v>3</v>
      </c>
      <c r="X16" s="31">
        <v>2</v>
      </c>
      <c r="Y16" s="31">
        <v>22</v>
      </c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>
        <v>1</v>
      </c>
      <c r="AK16" s="24"/>
      <c r="AL16" s="25"/>
      <c r="AM16" s="25"/>
      <c r="AN16" s="25"/>
    </row>
    <row r="17" spans="1:40" ht="15" customHeight="1" x14ac:dyDescent="0.2">
      <c r="A17" s="1"/>
      <c r="B17" s="31">
        <v>2018</v>
      </c>
      <c r="C17" s="31" t="s">
        <v>69</v>
      </c>
      <c r="D17" s="33" t="s">
        <v>39</v>
      </c>
      <c r="E17" s="31">
        <v>26</v>
      </c>
      <c r="F17" s="31">
        <v>3</v>
      </c>
      <c r="G17" s="31">
        <v>44</v>
      </c>
      <c r="H17" s="31">
        <v>17</v>
      </c>
      <c r="I17" s="31">
        <v>97</v>
      </c>
      <c r="J17" s="31">
        <v>10</v>
      </c>
      <c r="K17" s="31">
        <v>9</v>
      </c>
      <c r="L17" s="31">
        <v>31</v>
      </c>
      <c r="M17" s="31">
        <v>47</v>
      </c>
      <c r="N17" s="34">
        <v>0.54800000000000004</v>
      </c>
      <c r="O17" s="71">
        <v>177</v>
      </c>
      <c r="P17" s="19" t="s">
        <v>75</v>
      </c>
      <c r="Q17" s="19"/>
      <c r="R17" s="19" t="s">
        <v>74</v>
      </c>
      <c r="S17" s="19"/>
      <c r="T17" s="26"/>
      <c r="U17" s="31">
        <v>10</v>
      </c>
      <c r="V17" s="31">
        <v>0</v>
      </c>
      <c r="W17" s="31">
        <v>9</v>
      </c>
      <c r="X17" s="31">
        <v>3</v>
      </c>
      <c r="Y17" s="31">
        <v>28</v>
      </c>
      <c r="Z17" s="32"/>
      <c r="AA17" s="32"/>
      <c r="AB17" s="32"/>
      <c r="AC17" s="32"/>
      <c r="AD17" s="32"/>
      <c r="AE17" s="31"/>
      <c r="AF17" s="31"/>
      <c r="AG17" s="31"/>
      <c r="AH17" s="31"/>
      <c r="AI17" s="31"/>
      <c r="AJ17" s="31"/>
      <c r="AK17" s="24"/>
      <c r="AL17" s="25"/>
      <c r="AM17" s="25"/>
      <c r="AN17" s="25"/>
    </row>
    <row r="18" spans="1:40" ht="15" customHeight="1" x14ac:dyDescent="0.2">
      <c r="A18" s="1"/>
      <c r="B18" s="31">
        <v>2019</v>
      </c>
      <c r="C18" s="31" t="s">
        <v>38</v>
      </c>
      <c r="D18" s="33" t="s">
        <v>39</v>
      </c>
      <c r="E18" s="31">
        <v>17</v>
      </c>
      <c r="F18" s="31">
        <v>1</v>
      </c>
      <c r="G18" s="31">
        <v>12</v>
      </c>
      <c r="H18" s="31">
        <v>8</v>
      </c>
      <c r="I18" s="31">
        <v>33</v>
      </c>
      <c r="J18" s="31">
        <v>11</v>
      </c>
      <c r="K18" s="31">
        <v>2</v>
      </c>
      <c r="L18" s="31">
        <v>7</v>
      </c>
      <c r="M18" s="31">
        <v>13</v>
      </c>
      <c r="N18" s="34">
        <v>0.38823529411764707</v>
      </c>
      <c r="O18" s="71">
        <v>85</v>
      </c>
      <c r="P18" s="19"/>
      <c r="Q18" s="19"/>
      <c r="R18" s="19"/>
      <c r="S18" s="19"/>
      <c r="T18" s="26"/>
      <c r="U18" s="31"/>
      <c r="V18" s="31"/>
      <c r="W18" s="31"/>
      <c r="X18" s="31"/>
      <c r="Y18" s="31"/>
      <c r="Z18" s="32"/>
      <c r="AA18" s="32"/>
      <c r="AB18" s="32"/>
      <c r="AC18" s="32"/>
      <c r="AD18" s="32"/>
      <c r="AE18" s="31"/>
      <c r="AF18" s="31"/>
      <c r="AG18" s="31"/>
      <c r="AH18" s="31"/>
      <c r="AI18" s="31"/>
      <c r="AJ18" s="31">
        <v>1</v>
      </c>
      <c r="AK18" s="24"/>
      <c r="AL18" s="25"/>
      <c r="AM18" s="25"/>
      <c r="AN18" s="25"/>
    </row>
    <row r="19" spans="1:40" ht="15" customHeight="1" x14ac:dyDescent="0.2">
      <c r="A19" s="1"/>
      <c r="B19" s="31">
        <v>2020</v>
      </c>
      <c r="C19" s="31" t="s">
        <v>69</v>
      </c>
      <c r="D19" s="33" t="s">
        <v>39</v>
      </c>
      <c r="E19" s="31">
        <v>20</v>
      </c>
      <c r="F19" s="31">
        <v>1</v>
      </c>
      <c r="G19" s="31">
        <v>20</v>
      </c>
      <c r="H19" s="31">
        <v>5</v>
      </c>
      <c r="I19" s="31">
        <v>53</v>
      </c>
      <c r="J19" s="31">
        <v>4</v>
      </c>
      <c r="K19" s="31">
        <v>5</v>
      </c>
      <c r="L19" s="31">
        <v>23</v>
      </c>
      <c r="M19" s="31">
        <v>21</v>
      </c>
      <c r="N19" s="34">
        <v>0.49099999999999999</v>
      </c>
      <c r="O19" s="35">
        <v>108</v>
      </c>
      <c r="P19" s="19"/>
      <c r="Q19" s="19"/>
      <c r="R19" s="19"/>
      <c r="S19" s="19"/>
      <c r="T19" s="26"/>
      <c r="U19" s="31">
        <v>8</v>
      </c>
      <c r="V19" s="31">
        <v>0</v>
      </c>
      <c r="W19" s="31">
        <v>5</v>
      </c>
      <c r="X19" s="31">
        <v>0</v>
      </c>
      <c r="Y19" s="31">
        <v>13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24"/>
      <c r="AL19" s="25"/>
      <c r="AM19" s="25"/>
      <c r="AN19" s="25"/>
    </row>
    <row r="20" spans="1:40" ht="15" customHeight="1" x14ac:dyDescent="0.2">
      <c r="A20" s="1"/>
      <c r="B20" s="124">
        <v>2021</v>
      </c>
      <c r="C20" s="124" t="s">
        <v>46</v>
      </c>
      <c r="D20" s="125" t="s">
        <v>80</v>
      </c>
      <c r="E20" s="124">
        <v>22</v>
      </c>
      <c r="F20" s="124">
        <v>0</v>
      </c>
      <c r="G20" s="124">
        <v>21</v>
      </c>
      <c r="H20" s="124">
        <v>1</v>
      </c>
      <c r="I20" s="124">
        <v>55</v>
      </c>
      <c r="J20" s="124">
        <v>3</v>
      </c>
      <c r="K20" s="124">
        <v>8</v>
      </c>
      <c r="L20" s="124">
        <v>23</v>
      </c>
      <c r="M20" s="124">
        <v>21</v>
      </c>
      <c r="N20" s="126">
        <v>0.48670000000000002</v>
      </c>
      <c r="O20" s="127">
        <v>113</v>
      </c>
      <c r="P20" s="19"/>
      <c r="Q20" s="19"/>
      <c r="R20" s="19"/>
      <c r="S20" s="19"/>
      <c r="T20" s="26"/>
      <c r="U20" s="31">
        <v>11</v>
      </c>
      <c r="V20" s="31">
        <v>0</v>
      </c>
      <c r="W20" s="31">
        <v>5</v>
      </c>
      <c r="X20" s="31">
        <v>0</v>
      </c>
      <c r="Y20" s="31">
        <v>20</v>
      </c>
      <c r="Z20" s="32"/>
      <c r="AA20" s="32"/>
      <c r="AB20" s="32"/>
      <c r="AC20" s="32"/>
      <c r="AD20" s="32"/>
      <c r="AE20" s="31"/>
      <c r="AF20" s="31"/>
      <c r="AG20" s="31"/>
      <c r="AH20" s="31">
        <v>1</v>
      </c>
      <c r="AI20" s="31"/>
      <c r="AJ20" s="31"/>
      <c r="AK20" s="24"/>
      <c r="AL20" s="25"/>
      <c r="AM20" s="25"/>
      <c r="AN20" s="25"/>
    </row>
    <row r="21" spans="1:40" ht="15" customHeight="1" x14ac:dyDescent="0.2">
      <c r="A21" s="1"/>
      <c r="B21" s="17" t="s">
        <v>9</v>
      </c>
      <c r="C21" s="18"/>
      <c r="D21" s="16"/>
      <c r="E21" s="19">
        <f t="shared" ref="E21:M21" si="0">SUM(E4:E20)</f>
        <v>191</v>
      </c>
      <c r="F21" s="19">
        <f t="shared" si="0"/>
        <v>7</v>
      </c>
      <c r="G21" s="19">
        <f t="shared" si="0"/>
        <v>123</v>
      </c>
      <c r="H21" s="19">
        <f t="shared" si="0"/>
        <v>57</v>
      </c>
      <c r="I21" s="19">
        <f t="shared" si="0"/>
        <v>427</v>
      </c>
      <c r="J21" s="19">
        <f t="shared" si="0"/>
        <v>136</v>
      </c>
      <c r="K21" s="19">
        <f t="shared" si="0"/>
        <v>51</v>
      </c>
      <c r="L21" s="19">
        <f t="shared" si="0"/>
        <v>110</v>
      </c>
      <c r="M21" s="19">
        <f t="shared" si="0"/>
        <v>130</v>
      </c>
      <c r="N21" s="37">
        <f>PRODUCT(I21/O21)</f>
        <v>0.44110264209911249</v>
      </c>
      <c r="O21" s="38">
        <f>SUM(O5:O20)</f>
        <v>968.02866101186555</v>
      </c>
      <c r="P21" s="19"/>
      <c r="Q21" s="19"/>
      <c r="R21" s="19"/>
      <c r="S21" s="19"/>
      <c r="T21" s="26"/>
      <c r="U21" s="19">
        <f t="shared" ref="U21:AJ21" si="1">SUM(U4:U20)</f>
        <v>67</v>
      </c>
      <c r="V21" s="19">
        <f t="shared" si="1"/>
        <v>0</v>
      </c>
      <c r="W21" s="19">
        <f t="shared" si="1"/>
        <v>28</v>
      </c>
      <c r="X21" s="19">
        <f t="shared" si="1"/>
        <v>8</v>
      </c>
      <c r="Y21" s="19">
        <f t="shared" si="1"/>
        <v>120</v>
      </c>
      <c r="Z21" s="19">
        <f t="shared" si="1"/>
        <v>0</v>
      </c>
      <c r="AA21" s="19">
        <f t="shared" si="1"/>
        <v>0</v>
      </c>
      <c r="AB21" s="19">
        <f t="shared" si="1"/>
        <v>0</v>
      </c>
      <c r="AC21" s="19">
        <f t="shared" si="1"/>
        <v>0</v>
      </c>
      <c r="AD21" s="19">
        <f t="shared" si="1"/>
        <v>0</v>
      </c>
      <c r="AE21" s="19">
        <f t="shared" si="1"/>
        <v>0</v>
      </c>
      <c r="AF21" s="19">
        <f t="shared" si="1"/>
        <v>0</v>
      </c>
      <c r="AG21" s="19">
        <f t="shared" si="1"/>
        <v>3</v>
      </c>
      <c r="AH21" s="19">
        <f t="shared" si="1"/>
        <v>6</v>
      </c>
      <c r="AI21" s="19">
        <f t="shared" si="1"/>
        <v>1</v>
      </c>
      <c r="AJ21" s="19">
        <f t="shared" si="1"/>
        <v>3</v>
      </c>
      <c r="AK21" s="24"/>
      <c r="AL21" s="25"/>
      <c r="AM21" s="25"/>
      <c r="AN21" s="25"/>
    </row>
    <row r="22" spans="1:40" ht="15" customHeight="1" x14ac:dyDescent="0.2">
      <c r="A22" s="1"/>
      <c r="B22" s="33" t="s">
        <v>2</v>
      </c>
      <c r="C22" s="39"/>
      <c r="D22" s="40">
        <f>SUM(F21:H21)+((I21-F21-G21)/3)+(E21/3)+(AE21*25)+(AF21*25)+(AG21*10)+(AH21*25)+(AI21*20)+(AJ21*15)-15-25-25</f>
        <v>529.66666666666674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/>
      <c r="AJ22" s="1"/>
      <c r="AK22" s="24"/>
      <c r="AL22" s="25"/>
      <c r="AM22" s="25"/>
      <c r="AN22" s="25"/>
    </row>
    <row r="23" spans="1:40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43"/>
      <c r="P23" s="1"/>
      <c r="Q23" s="4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25"/>
      <c r="AM23" s="25"/>
      <c r="AN23" s="25"/>
    </row>
    <row r="24" spans="1:40" s="10" customFormat="1" ht="15" customHeight="1" x14ac:dyDescent="0.25">
      <c r="A24" s="1"/>
      <c r="B24" s="23" t="s">
        <v>16</v>
      </c>
      <c r="C24" s="45"/>
      <c r="D24" s="45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27</v>
      </c>
      <c r="L24" s="19" t="s">
        <v>28</v>
      </c>
      <c r="M24" s="19" t="s">
        <v>29</v>
      </c>
      <c r="N24" s="19" t="s">
        <v>23</v>
      </c>
      <c r="O24" s="26"/>
      <c r="P24" s="46" t="s">
        <v>35</v>
      </c>
      <c r="Q24" s="13"/>
      <c r="R24" s="13"/>
      <c r="S24" s="13"/>
      <c r="T24" s="47"/>
      <c r="U24" s="47"/>
      <c r="V24" s="47"/>
      <c r="W24" s="47"/>
      <c r="X24" s="47"/>
      <c r="Y24" s="13"/>
      <c r="Z24" s="13"/>
      <c r="AA24" s="13"/>
      <c r="AB24" s="13"/>
      <c r="AC24" s="47"/>
      <c r="AD24" s="13"/>
      <c r="AE24" s="13"/>
      <c r="AF24" s="13"/>
      <c r="AG24" s="13"/>
      <c r="AH24" s="13"/>
      <c r="AI24" s="13"/>
      <c r="AJ24" s="49"/>
      <c r="AK24" s="24"/>
      <c r="AL24" s="9"/>
      <c r="AM24" s="25"/>
      <c r="AN24" s="25"/>
    </row>
    <row r="25" spans="1:40" ht="15" customHeight="1" x14ac:dyDescent="0.2">
      <c r="A25" s="1"/>
      <c r="B25" s="46" t="s">
        <v>17</v>
      </c>
      <c r="C25" s="13"/>
      <c r="D25" s="49"/>
      <c r="E25" s="31">
        <f>PRODUCT(E21)</f>
        <v>191</v>
      </c>
      <c r="F25" s="31">
        <f>PRODUCT(F21)</f>
        <v>7</v>
      </c>
      <c r="G25" s="31">
        <f>PRODUCT(G21)</f>
        <v>123</v>
      </c>
      <c r="H25" s="31">
        <f>PRODUCT(H21)</f>
        <v>57</v>
      </c>
      <c r="I25" s="31">
        <f>PRODUCT(I21)</f>
        <v>427</v>
      </c>
      <c r="J25" s="1"/>
      <c r="K25" s="50">
        <f>PRODUCT((F25+G25)/E25)</f>
        <v>0.68062827225130895</v>
      </c>
      <c r="L25" s="50">
        <f>PRODUCT(H25/E25)</f>
        <v>0.29842931937172773</v>
      </c>
      <c r="M25" s="50">
        <f>PRODUCT(I25/E25)</f>
        <v>2.2356020942408379</v>
      </c>
      <c r="N25" s="34">
        <f>PRODUCT(N21)</f>
        <v>0.44110264209911249</v>
      </c>
      <c r="O25" s="26">
        <f>PRODUCT(O21)</f>
        <v>968.02866101186555</v>
      </c>
      <c r="P25" s="109" t="s">
        <v>21</v>
      </c>
      <c r="Q25" s="110"/>
      <c r="R25" s="111" t="s">
        <v>40</v>
      </c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2" t="s">
        <v>41</v>
      </c>
      <c r="AD25" s="111"/>
      <c r="AE25" s="113" t="s">
        <v>42</v>
      </c>
      <c r="AF25" s="111"/>
      <c r="AG25" s="111"/>
      <c r="AH25" s="112"/>
      <c r="AI25" s="112"/>
      <c r="AJ25" s="113"/>
      <c r="AK25" s="24"/>
      <c r="AL25" s="25"/>
      <c r="AM25" s="25"/>
      <c r="AN25" s="25"/>
    </row>
    <row r="26" spans="1:40" ht="15" customHeight="1" x14ac:dyDescent="0.2">
      <c r="A26" s="1"/>
      <c r="B26" s="51" t="s">
        <v>18</v>
      </c>
      <c r="C26" s="52"/>
      <c r="D26" s="53"/>
      <c r="E26" s="31">
        <f>PRODUCT(U21)</f>
        <v>67</v>
      </c>
      <c r="F26" s="31">
        <f>PRODUCT(V21)</f>
        <v>0</v>
      </c>
      <c r="G26" s="31">
        <f>PRODUCT(W21)</f>
        <v>28</v>
      </c>
      <c r="H26" s="31">
        <f>PRODUCT(X21)</f>
        <v>8</v>
      </c>
      <c r="I26" s="31">
        <f>PRODUCT(Y21)</f>
        <v>120</v>
      </c>
      <c r="J26" s="1"/>
      <c r="K26" s="50">
        <f>PRODUCT((F26+G26)/E26)</f>
        <v>0.41791044776119401</v>
      </c>
      <c r="L26" s="50">
        <f>PRODUCT(H26/E26)</f>
        <v>0.11940298507462686</v>
      </c>
      <c r="M26" s="50">
        <f>PRODUCT(I26/E26)</f>
        <v>1.791044776119403</v>
      </c>
      <c r="N26" s="34">
        <f>PRODUCT(I26/O26)</f>
        <v>0.379746835443038</v>
      </c>
      <c r="O26" s="26">
        <v>316</v>
      </c>
      <c r="P26" s="114" t="s">
        <v>78</v>
      </c>
      <c r="Q26" s="115"/>
      <c r="R26" s="116" t="s">
        <v>40</v>
      </c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 t="s">
        <v>41</v>
      </c>
      <c r="AD26" s="116"/>
      <c r="AE26" s="118" t="s">
        <v>42</v>
      </c>
      <c r="AF26" s="116"/>
      <c r="AG26" s="116"/>
      <c r="AH26" s="117"/>
      <c r="AI26" s="117"/>
      <c r="AJ26" s="118"/>
      <c r="AK26" s="24"/>
      <c r="AL26" s="1"/>
      <c r="AM26" s="25"/>
      <c r="AN26" s="25"/>
    </row>
    <row r="27" spans="1:40" ht="15" customHeight="1" x14ac:dyDescent="0.2">
      <c r="A27" s="1"/>
      <c r="B27" s="54" t="s">
        <v>19</v>
      </c>
      <c r="C27" s="55"/>
      <c r="D27" s="56"/>
      <c r="E27" s="32"/>
      <c r="F27" s="32"/>
      <c r="G27" s="32"/>
      <c r="H27" s="32"/>
      <c r="I27" s="32"/>
      <c r="J27" s="1"/>
      <c r="K27" s="57"/>
      <c r="L27" s="57"/>
      <c r="M27" s="57"/>
      <c r="N27" s="58"/>
      <c r="O27" s="26"/>
      <c r="P27" s="114" t="s">
        <v>79</v>
      </c>
      <c r="Q27" s="115"/>
      <c r="R27" s="116" t="s">
        <v>43</v>
      </c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 t="s">
        <v>44</v>
      </c>
      <c r="AD27" s="116"/>
      <c r="AE27" s="118" t="s">
        <v>45</v>
      </c>
      <c r="AF27" s="116"/>
      <c r="AG27" s="116"/>
      <c r="AH27" s="117"/>
      <c r="AI27" s="117"/>
      <c r="AJ27" s="118"/>
      <c r="AK27" s="24"/>
      <c r="AL27" s="1"/>
      <c r="AM27" s="25"/>
      <c r="AN27" s="25"/>
    </row>
    <row r="28" spans="1:40" ht="15" customHeight="1" x14ac:dyDescent="0.2">
      <c r="A28" s="1"/>
      <c r="B28" s="59" t="s">
        <v>20</v>
      </c>
      <c r="C28" s="60"/>
      <c r="D28" s="61"/>
      <c r="E28" s="19">
        <f>SUM(E25:E27)</f>
        <v>258</v>
      </c>
      <c r="F28" s="19">
        <f>SUM(F25:F27)</f>
        <v>7</v>
      </c>
      <c r="G28" s="19">
        <f>SUM(G25:G27)</f>
        <v>151</v>
      </c>
      <c r="H28" s="19">
        <f>SUM(H25:H27)</f>
        <v>65</v>
      </c>
      <c r="I28" s="19">
        <f>SUM(I25:I27)</f>
        <v>547</v>
      </c>
      <c r="J28" s="1"/>
      <c r="K28" s="62">
        <f>PRODUCT((F28+G28)/E28)</f>
        <v>0.61240310077519378</v>
      </c>
      <c r="L28" s="62">
        <f>PRODUCT(H28/E28)</f>
        <v>0.25193798449612403</v>
      </c>
      <c r="M28" s="62">
        <f>PRODUCT(I28/E28)</f>
        <v>2.1201550387596901</v>
      </c>
      <c r="N28" s="37">
        <f>PRODUCT(I28/O28)</f>
        <v>0.42600295196599608</v>
      </c>
      <c r="O28" s="26">
        <f>SUM(O25:O27)</f>
        <v>1284.0286610118656</v>
      </c>
      <c r="P28" s="119" t="s">
        <v>22</v>
      </c>
      <c r="Q28" s="120"/>
      <c r="R28" s="121" t="s">
        <v>71</v>
      </c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 t="s">
        <v>70</v>
      </c>
      <c r="AD28" s="121"/>
      <c r="AE28" s="123" t="s">
        <v>72</v>
      </c>
      <c r="AF28" s="121"/>
      <c r="AG28" s="121"/>
      <c r="AH28" s="122"/>
      <c r="AI28" s="122"/>
      <c r="AJ28" s="123"/>
      <c r="AK28" s="24"/>
      <c r="AL28" s="1"/>
      <c r="AM28" s="9"/>
      <c r="AN28" s="9"/>
    </row>
    <row r="29" spans="1:40" ht="15" customHeight="1" x14ac:dyDescent="0.25">
      <c r="A29" s="1"/>
      <c r="B29" s="42"/>
      <c r="C29" s="42"/>
      <c r="D29" s="42"/>
      <c r="E29" s="42"/>
      <c r="F29" s="42"/>
      <c r="G29" s="42"/>
      <c r="H29" s="42"/>
      <c r="I29" s="42"/>
      <c r="J29" s="1"/>
      <c r="K29" s="42"/>
      <c r="L29" s="42"/>
      <c r="M29" s="42"/>
      <c r="N29" s="41"/>
      <c r="O29" s="26"/>
      <c r="P29" s="1"/>
      <c r="Q29" s="1"/>
      <c r="R29" s="1"/>
      <c r="S29" s="1"/>
      <c r="T29" s="1"/>
      <c r="U29" s="1"/>
      <c r="V29" s="44"/>
      <c r="W29" s="1"/>
      <c r="X29" s="1"/>
      <c r="Y29" s="26"/>
      <c r="Z29" s="26"/>
      <c r="AA29" s="63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1"/>
      <c r="AM29" s="25"/>
      <c r="AN29" s="25"/>
    </row>
    <row r="30" spans="1:40" ht="15" customHeight="1" x14ac:dyDescent="0.25">
      <c r="A30" s="1"/>
      <c r="B30" s="1" t="s">
        <v>48</v>
      </c>
      <c r="C30" s="1"/>
      <c r="D30" s="1" t="s">
        <v>49</v>
      </c>
      <c r="E30" s="1"/>
      <c r="F30" s="1"/>
      <c r="G30" s="1"/>
      <c r="H30" s="1"/>
      <c r="I30" s="1"/>
      <c r="J30" s="1"/>
      <c r="K30" s="1"/>
      <c r="L30" s="1"/>
      <c r="M30" s="1"/>
      <c r="N30" s="44"/>
      <c r="O30" s="26"/>
      <c r="P30" s="1"/>
      <c r="Q30" s="1"/>
      <c r="R30" s="1"/>
      <c r="S30" s="1"/>
      <c r="T30" s="1"/>
      <c r="U30" s="1"/>
      <c r="V30" s="44"/>
      <c r="W30" s="1"/>
      <c r="X30" s="1"/>
      <c r="Y30" s="26"/>
      <c r="Z30" s="26"/>
      <c r="AA30" s="63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26"/>
      <c r="AM30" s="9"/>
      <c r="AN30" s="9"/>
    </row>
    <row r="31" spans="1:40" ht="15" customHeight="1" x14ac:dyDescent="0.25">
      <c r="A31" s="1"/>
      <c r="B31" s="1"/>
      <c r="C31" s="1"/>
      <c r="D31" s="1" t="s">
        <v>81</v>
      </c>
      <c r="E31" s="1"/>
      <c r="F31" s="1"/>
      <c r="G31" s="1"/>
      <c r="H31" s="1"/>
      <c r="I31" s="1"/>
      <c r="J31" s="1"/>
      <c r="K31" s="1"/>
      <c r="L31" s="1"/>
      <c r="M31" s="1"/>
      <c r="N31" s="44"/>
      <c r="O31" s="26"/>
      <c r="P31" s="1"/>
      <c r="Q31" s="1"/>
      <c r="R31" s="1"/>
      <c r="S31" s="1"/>
      <c r="T31" s="1"/>
      <c r="U31" s="1"/>
      <c r="V31" s="44"/>
      <c r="W31" s="1"/>
      <c r="X31" s="1"/>
      <c r="Y31" s="26"/>
      <c r="Z31" s="26"/>
      <c r="AA31" s="63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</row>
    <row r="32" spans="1:40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  <c r="O32" s="26"/>
      <c r="P32" s="1"/>
      <c r="Q32" s="1"/>
      <c r="R32" s="1"/>
      <c r="S32" s="1"/>
      <c r="T32" s="1"/>
      <c r="U32" s="1"/>
      <c r="V32" s="44"/>
      <c r="W32" s="1"/>
      <c r="X32" s="1"/>
      <c r="Y32" s="26"/>
      <c r="Z32" s="26"/>
      <c r="AA32" s="6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9"/>
      <c r="AM32" s="9"/>
      <c r="AN32" s="9"/>
    </row>
    <row r="33" spans="1:40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4"/>
      <c r="O33" s="26"/>
      <c r="P33" s="1"/>
      <c r="Q33" s="1"/>
      <c r="R33" s="1"/>
      <c r="S33" s="1"/>
      <c r="T33" s="1"/>
      <c r="U33" s="1"/>
      <c r="V33" s="44"/>
      <c r="W33" s="1"/>
      <c r="X33" s="1"/>
      <c r="Y33" s="26"/>
      <c r="Z33" s="26"/>
      <c r="AA33" s="63"/>
      <c r="AB33" s="1"/>
      <c r="AC33" s="1"/>
      <c r="AD33" s="1"/>
      <c r="AE33" s="1"/>
      <c r="AF33" s="1"/>
      <c r="AG33" s="1"/>
      <c r="AH33" s="1"/>
      <c r="AI33" s="1"/>
      <c r="AJ33" s="1"/>
      <c r="AK33" s="24"/>
      <c r="AL33" s="9"/>
      <c r="AM33" s="9"/>
      <c r="AN33" s="9"/>
    </row>
    <row r="34" spans="1:40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4"/>
      <c r="O34" s="26"/>
      <c r="P34" s="1"/>
      <c r="Q34" s="1"/>
      <c r="R34" s="1"/>
      <c r="S34" s="1"/>
      <c r="T34" s="1"/>
      <c r="U34" s="1"/>
      <c r="V34" s="44"/>
      <c r="W34" s="1"/>
      <c r="X34" s="1"/>
      <c r="Y34" s="26"/>
      <c r="Z34" s="26"/>
      <c r="AA34" s="6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</row>
    <row r="35" spans="1:40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4"/>
      <c r="N35" s="64"/>
      <c r="O35" s="26"/>
      <c r="P35" s="1"/>
      <c r="Q35" s="1"/>
      <c r="R35" s="1"/>
      <c r="S35" s="1"/>
      <c r="T35" s="1"/>
      <c r="U35" s="1"/>
      <c r="V35" s="44"/>
      <c r="W35" s="1"/>
      <c r="X35" s="26"/>
      <c r="Y35" s="26"/>
      <c r="Z35" s="26"/>
      <c r="AA35" s="26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</row>
    <row r="36" spans="1:40" s="6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1"/>
      <c r="R36" s="1"/>
      <c r="S36" s="1"/>
      <c r="T36" s="1"/>
      <c r="U36" s="1"/>
      <c r="V36" s="44"/>
      <c r="W36" s="1"/>
      <c r="X36" s="1"/>
      <c r="Y36" s="26"/>
      <c r="Z36" s="26"/>
      <c r="AA36" s="6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</row>
    <row r="37" spans="1:40" s="6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1"/>
      <c r="Q37" s="1"/>
      <c r="R37" s="1"/>
      <c r="S37" s="1"/>
      <c r="T37" s="1"/>
      <c r="U37" s="1"/>
      <c r="V37" s="44"/>
      <c r="W37" s="1"/>
      <c r="X37" s="1"/>
      <c r="Y37" s="26"/>
      <c r="Z37" s="26"/>
      <c r="AA37" s="6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</row>
    <row r="38" spans="1:40" s="6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1"/>
      <c r="R38" s="1"/>
      <c r="S38" s="1"/>
      <c r="T38" s="1"/>
      <c r="U38" s="1"/>
      <c r="V38" s="44"/>
      <c r="W38" s="1"/>
      <c r="X38" s="1"/>
      <c r="Y38" s="26"/>
      <c r="Z38" s="26"/>
      <c r="AA38" s="63"/>
      <c r="AB38" s="63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</row>
    <row r="39" spans="1:40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1"/>
      <c r="R39" s="1"/>
      <c r="S39" s="1"/>
      <c r="T39" s="1"/>
      <c r="U39" s="1"/>
      <c r="V39" s="44"/>
      <c r="W39" s="1"/>
      <c r="X39" s="1"/>
      <c r="Y39" s="26"/>
      <c r="Z39" s="26"/>
      <c r="AA39" s="63"/>
      <c r="AB39" s="63"/>
      <c r="AC39" s="26"/>
      <c r="AD39" s="26"/>
      <c r="AE39" s="26"/>
      <c r="AF39" s="26"/>
      <c r="AG39" s="26"/>
      <c r="AH39" s="26"/>
      <c r="AI39" s="26"/>
      <c r="AJ39" s="26"/>
      <c r="AK39" s="8"/>
      <c r="AL39" s="9"/>
      <c r="AM39" s="9"/>
      <c r="AN39" s="9"/>
    </row>
    <row r="40" spans="1:40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1"/>
      <c r="R40" s="1"/>
      <c r="S40" s="1"/>
      <c r="T40" s="1"/>
      <c r="U40" s="1"/>
      <c r="V40" s="44"/>
      <c r="W40" s="1"/>
      <c r="X40" s="1"/>
      <c r="Y40" s="26"/>
      <c r="Z40" s="26"/>
      <c r="AA40" s="63"/>
      <c r="AB40" s="63"/>
      <c r="AC40" s="26"/>
      <c r="AD40" s="26"/>
      <c r="AE40" s="26"/>
      <c r="AF40" s="26"/>
      <c r="AG40" s="26"/>
      <c r="AH40" s="26"/>
      <c r="AI40" s="26"/>
      <c r="AJ40" s="26"/>
      <c r="AK40" s="8"/>
      <c r="AL40" s="9"/>
      <c r="AM40" s="9"/>
      <c r="AN40" s="9"/>
    </row>
    <row r="41" spans="1:40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6"/>
      <c r="P41" s="1"/>
      <c r="Q41" s="1"/>
      <c r="R41" s="1"/>
      <c r="S41" s="1"/>
      <c r="T41" s="1"/>
      <c r="U41" s="1"/>
      <c r="V41" s="44"/>
      <c r="W41" s="1"/>
      <c r="X41" s="1"/>
      <c r="Y41" s="26"/>
      <c r="Z41" s="26"/>
      <c r="AA41" s="6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</row>
    <row r="42" spans="1:40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4"/>
      <c r="N42" s="41"/>
      <c r="O42" s="26"/>
      <c r="P42" s="1"/>
      <c r="Q42" s="1"/>
      <c r="R42" s="1"/>
      <c r="S42" s="1"/>
      <c r="T42" s="1"/>
      <c r="U42" s="1"/>
      <c r="V42" s="44"/>
      <c r="W42" s="1"/>
      <c r="X42" s="26"/>
      <c r="Y42" s="26"/>
      <c r="Z42" s="26"/>
      <c r="AA42" s="26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</row>
    <row r="43" spans="1:40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6"/>
      <c r="P43" s="1"/>
      <c r="Q43" s="1"/>
      <c r="R43" s="1"/>
      <c r="S43" s="1"/>
      <c r="T43" s="1"/>
      <c r="U43" s="1"/>
      <c r="V43" s="44"/>
      <c r="W43" s="1"/>
      <c r="X43" s="1"/>
      <c r="Y43" s="26"/>
      <c r="Z43" s="26"/>
      <c r="AA43" s="6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</row>
    <row r="44" spans="1:40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6"/>
      <c r="P44" s="1"/>
      <c r="Q44" s="1"/>
      <c r="R44" s="1"/>
      <c r="S44" s="1"/>
      <c r="T44" s="1"/>
      <c r="U44" s="1"/>
      <c r="V44" s="44"/>
      <c r="W44" s="1"/>
      <c r="X44" s="1"/>
      <c r="Y44" s="26"/>
      <c r="Z44" s="26"/>
      <c r="AA44" s="63"/>
      <c r="AB44" s="63"/>
      <c r="AC44" s="26"/>
      <c r="AD44" s="26"/>
      <c r="AE44" s="26"/>
      <c r="AF44" s="26"/>
      <c r="AG44" s="26"/>
      <c r="AH44" s="26"/>
      <c r="AI44" s="26"/>
      <c r="AJ44" s="26"/>
      <c r="AK44" s="8"/>
      <c r="AL44" s="9"/>
      <c r="AM44" s="9"/>
      <c r="AN44" s="9"/>
    </row>
    <row r="45" spans="1:40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6"/>
      <c r="P45" s="1"/>
      <c r="Q45" s="1"/>
      <c r="R45" s="1"/>
      <c r="S45" s="1"/>
      <c r="T45" s="1"/>
      <c r="U45" s="1"/>
      <c r="V45" s="44"/>
      <c r="W45" s="1"/>
      <c r="X45" s="1"/>
      <c r="Y45" s="26"/>
      <c r="Z45" s="26"/>
      <c r="AA45" s="63"/>
      <c r="AB45" s="63"/>
      <c r="AC45" s="26"/>
      <c r="AD45" s="26"/>
      <c r="AE45" s="26"/>
      <c r="AF45" s="26"/>
      <c r="AG45" s="26"/>
      <c r="AH45" s="26"/>
      <c r="AI45" s="26"/>
      <c r="AJ45" s="26"/>
      <c r="AK45" s="8"/>
      <c r="AL45" s="9"/>
      <c r="AM45" s="9"/>
      <c r="AN45" s="9"/>
    </row>
    <row r="46" spans="1:40" ht="15" customHeight="1" x14ac:dyDescent="0.25">
      <c r="A46" s="6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1"/>
      <c r="R46" s="1"/>
      <c r="S46" s="1"/>
      <c r="T46" s="1"/>
      <c r="U46" s="1"/>
      <c r="V46" s="44"/>
      <c r="W46" s="1"/>
      <c r="X46" s="1"/>
      <c r="Y46" s="26"/>
      <c r="Z46" s="26"/>
      <c r="AA46" s="63"/>
      <c r="AB46" s="63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0" ht="15" customHeight="1" x14ac:dyDescent="0.25">
      <c r="A47" s="6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1"/>
      <c r="R47" s="1"/>
      <c r="S47" s="1"/>
      <c r="T47" s="1"/>
      <c r="U47" s="1"/>
      <c r="V47" s="44"/>
      <c r="W47" s="1"/>
      <c r="X47" s="1"/>
      <c r="Y47" s="26"/>
      <c r="Z47" s="26"/>
      <c r="AA47" s="63"/>
      <c r="AB47" s="63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0" ht="15" customHeight="1" x14ac:dyDescent="0.25">
      <c r="A48" s="6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1"/>
      <c r="R48" s="1"/>
      <c r="S48" s="1"/>
      <c r="T48" s="1"/>
      <c r="U48" s="1"/>
      <c r="V48" s="44"/>
      <c r="W48" s="1"/>
      <c r="X48" s="1"/>
      <c r="Y48" s="26"/>
      <c r="Z48" s="26"/>
      <c r="AA48" s="63"/>
      <c r="AB48" s="63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1:38" ht="15" customHeight="1" x14ac:dyDescent="0.25">
      <c r="A49" s="6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1"/>
      <c r="R49" s="1"/>
      <c r="S49" s="1"/>
      <c r="T49" s="1"/>
      <c r="U49" s="1"/>
      <c r="V49" s="44"/>
      <c r="W49" s="1"/>
      <c r="X49" s="1"/>
      <c r="Y49" s="26"/>
      <c r="Z49" s="26"/>
      <c r="AA49" s="63"/>
      <c r="AB49" s="63"/>
      <c r="AC49" s="26"/>
      <c r="AD49" s="26"/>
      <c r="AE49" s="26"/>
      <c r="AF49" s="26"/>
      <c r="AG49" s="26"/>
      <c r="AH49" s="26"/>
      <c r="AI49" s="26"/>
      <c r="AJ49" s="26"/>
      <c r="AK49" s="8"/>
      <c r="AL49" s="9"/>
    </row>
    <row r="50" spans="1:38" ht="15" customHeight="1" x14ac:dyDescent="0.25">
      <c r="A50" s="6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1"/>
      <c r="R50" s="1"/>
      <c r="S50" s="1"/>
      <c r="T50" s="1"/>
      <c r="U50" s="1"/>
      <c r="V50" s="44"/>
      <c r="W50" s="1"/>
      <c r="X50" s="1"/>
      <c r="Y50" s="26"/>
      <c r="Z50" s="26"/>
      <c r="AA50" s="63"/>
      <c r="AB50" s="63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1"/>
      <c r="R51" s="1"/>
      <c r="S51" s="1"/>
      <c r="T51" s="1"/>
      <c r="U51" s="1"/>
      <c r="V51" s="44"/>
      <c r="W51" s="1"/>
      <c r="X51" s="1"/>
      <c r="Y51" s="26"/>
      <c r="Z51" s="26"/>
      <c r="AA51" s="63"/>
      <c r="AB51" s="63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1"/>
      <c r="R52" s="1"/>
      <c r="S52" s="1"/>
      <c r="T52" s="1"/>
      <c r="U52" s="1"/>
      <c r="V52" s="44"/>
      <c r="W52" s="1"/>
      <c r="X52" s="1"/>
      <c r="Y52" s="26"/>
      <c r="Z52" s="26"/>
      <c r="AA52" s="63"/>
      <c r="AB52" s="63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1"/>
      <c r="R53" s="1"/>
      <c r="S53" s="1"/>
      <c r="T53" s="1"/>
      <c r="U53" s="1"/>
      <c r="V53" s="44"/>
      <c r="W53" s="1"/>
      <c r="X53" s="1"/>
      <c r="Y53" s="26"/>
      <c r="Z53" s="26"/>
      <c r="AA53" s="63"/>
      <c r="AB53" s="63"/>
      <c r="AC53" s="26"/>
      <c r="AD53" s="26"/>
      <c r="AE53" s="26"/>
      <c r="AF53" s="26"/>
      <c r="AG53" s="26"/>
      <c r="AH53" s="26"/>
      <c r="AI53" s="26"/>
      <c r="AJ53" s="26"/>
      <c r="AK53" s="8"/>
      <c r="AL53" s="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1"/>
      <c r="R54" s="1"/>
      <c r="S54" s="1"/>
      <c r="T54" s="1"/>
      <c r="U54" s="1"/>
      <c r="V54" s="44"/>
      <c r="W54" s="1"/>
      <c r="X54" s="1"/>
      <c r="Y54" s="26"/>
      <c r="Z54" s="26"/>
      <c r="AA54" s="63"/>
      <c r="AB54" s="63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1"/>
      <c r="Q55" s="1"/>
      <c r="R55" s="1"/>
      <c r="S55" s="1"/>
      <c r="T55" s="1"/>
      <c r="U55" s="1"/>
      <c r="V55" s="44"/>
      <c r="W55" s="1"/>
      <c r="X55" s="1"/>
      <c r="Y55" s="26"/>
      <c r="Z55" s="26"/>
      <c r="AA55" s="63"/>
      <c r="AB55" s="63"/>
      <c r="AC55" s="26"/>
      <c r="AD55" s="26"/>
      <c r="AE55" s="26"/>
      <c r="AF55" s="26"/>
      <c r="AG55" s="26"/>
      <c r="AH55" s="26"/>
      <c r="AI55" s="26"/>
      <c r="AJ55" s="26"/>
      <c r="AK55" s="8"/>
      <c r="AL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1"/>
      <c r="Q56" s="1"/>
      <c r="R56" s="1"/>
      <c r="S56" s="1"/>
      <c r="T56" s="1"/>
      <c r="U56" s="1"/>
      <c r="V56" s="44"/>
      <c r="W56" s="1"/>
      <c r="X56" s="1"/>
      <c r="Y56" s="26"/>
      <c r="Z56" s="26"/>
      <c r="AA56" s="63"/>
      <c r="AB56" s="63"/>
      <c r="AC56" s="26"/>
      <c r="AD56" s="26"/>
      <c r="AE56" s="26"/>
      <c r="AF56" s="26"/>
      <c r="AG56" s="26"/>
      <c r="AH56" s="26"/>
      <c r="AI56" s="26"/>
      <c r="AJ56" s="26"/>
      <c r="AK56" s="8"/>
      <c r="AL56" s="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6"/>
      <c r="P57" s="1"/>
      <c r="Q57" s="1"/>
      <c r="R57" s="1"/>
      <c r="S57" s="1"/>
      <c r="T57" s="1"/>
      <c r="U57" s="1"/>
      <c r="V57" s="44"/>
      <c r="W57" s="1"/>
      <c r="X57" s="1"/>
      <c r="Y57" s="26"/>
      <c r="Z57" s="26"/>
      <c r="AA57" s="63"/>
      <c r="AB57" s="63"/>
      <c r="AC57" s="26"/>
      <c r="AD57" s="26"/>
      <c r="AE57" s="26"/>
      <c r="AF57" s="26"/>
      <c r="AG57" s="26"/>
      <c r="AH57" s="26"/>
      <c r="AI57" s="26"/>
      <c r="AJ57" s="26"/>
      <c r="AK57" s="8"/>
      <c r="AL57" s="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6"/>
      <c r="P58" s="1"/>
      <c r="Q58" s="1"/>
      <c r="R58" s="1"/>
      <c r="S58" s="1"/>
      <c r="T58" s="1"/>
      <c r="U58" s="1"/>
      <c r="V58" s="44"/>
      <c r="W58" s="1"/>
      <c r="X58" s="1"/>
      <c r="Y58" s="26"/>
      <c r="Z58" s="26"/>
      <c r="AA58" s="63"/>
      <c r="AB58" s="63"/>
      <c r="AC58" s="26"/>
      <c r="AD58" s="26"/>
      <c r="AE58" s="26"/>
      <c r="AF58" s="26"/>
      <c r="AG58" s="26"/>
      <c r="AH58" s="26"/>
      <c r="AI58" s="26"/>
      <c r="AJ58" s="26"/>
      <c r="AK58" s="8"/>
      <c r="AL58" s="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7"/>
      <c r="M59" s="67"/>
      <c r="N59" s="67"/>
      <c r="O59" s="43"/>
      <c r="P59" s="1"/>
      <c r="Q59" s="1"/>
      <c r="R59" s="1"/>
      <c r="S59" s="1"/>
      <c r="T59" s="1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8"/>
      <c r="AL59" s="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6"/>
      <c r="P60" s="1"/>
      <c r="Q60" s="1"/>
      <c r="R60" s="1"/>
      <c r="S60" s="1"/>
      <c r="T60" s="1"/>
      <c r="U60" s="1"/>
      <c r="V60" s="44"/>
      <c r="W60" s="1"/>
      <c r="X60" s="1"/>
      <c r="Y60" s="26"/>
      <c r="Z60" s="26"/>
      <c r="AA60" s="63"/>
      <c r="AB60" s="63"/>
      <c r="AC60" s="26"/>
      <c r="AD60" s="26"/>
      <c r="AE60" s="26"/>
      <c r="AF60" s="26"/>
      <c r="AG60" s="26"/>
      <c r="AH60" s="26"/>
      <c r="AI60" s="26"/>
      <c r="AJ60" s="26"/>
      <c r="AK60" s="8"/>
      <c r="AL60" s="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7"/>
      <c r="M61" s="67"/>
      <c r="N61" s="67"/>
      <c r="O61" s="43"/>
      <c r="P61" s="1"/>
      <c r="Q61" s="1"/>
      <c r="R61" s="1"/>
      <c r="S61" s="1"/>
      <c r="T61" s="1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8"/>
      <c r="AL61" s="9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7"/>
      <c r="M62" s="67"/>
      <c r="N62" s="67"/>
      <c r="O62" s="43"/>
      <c r="P62" s="1"/>
      <c r="Q62" s="1"/>
      <c r="R62" s="1"/>
      <c r="S62" s="1"/>
      <c r="T62" s="1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8"/>
      <c r="AL62" s="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7"/>
      <c r="M63" s="67"/>
      <c r="N63" s="67"/>
      <c r="O63" s="43"/>
      <c r="P63" s="1"/>
      <c r="Q63" s="1"/>
      <c r="R63" s="1"/>
      <c r="S63" s="1"/>
      <c r="T63" s="1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8"/>
      <c r="AL63" s="9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7"/>
      <c r="M64" s="67"/>
      <c r="N64" s="67"/>
      <c r="O64" s="43"/>
      <c r="P64" s="1"/>
      <c r="Q64" s="1"/>
      <c r="R64" s="1"/>
      <c r="S64" s="1"/>
      <c r="T64" s="1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7"/>
      <c r="M65" s="67"/>
      <c r="N65" s="67"/>
      <c r="O65" s="43"/>
      <c r="P65" s="1"/>
      <c r="Q65" s="1"/>
      <c r="R65" s="1"/>
      <c r="S65" s="1"/>
      <c r="T65" s="1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7"/>
      <c r="M66" s="67"/>
      <c r="N66" s="67"/>
      <c r="O66" s="43"/>
      <c r="P66" s="1"/>
      <c r="Q66" s="1"/>
      <c r="R66" s="1"/>
      <c r="S66" s="1"/>
      <c r="T66" s="1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7"/>
      <c r="M67" s="67"/>
      <c r="N67" s="67"/>
      <c r="O67" s="43"/>
      <c r="P67" s="1"/>
      <c r="Q67" s="1"/>
      <c r="R67" s="1"/>
      <c r="S67" s="1"/>
      <c r="T67" s="1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67"/>
      <c r="N68" s="67"/>
      <c r="O68" s="43"/>
      <c r="P68" s="1"/>
      <c r="Q68" s="1"/>
      <c r="R68" s="1"/>
      <c r="S68" s="1"/>
      <c r="T68" s="1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7"/>
      <c r="M69" s="67"/>
      <c r="N69" s="67"/>
      <c r="O69" s="43"/>
      <c r="P69" s="1"/>
      <c r="Q69" s="1"/>
      <c r="R69" s="1"/>
      <c r="S69" s="1"/>
      <c r="T69" s="1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7"/>
      <c r="M70" s="67"/>
      <c r="N70" s="67"/>
      <c r="O70" s="43"/>
      <c r="P70" s="1"/>
      <c r="Q70" s="1"/>
      <c r="R70" s="1"/>
      <c r="S70" s="1"/>
      <c r="T70" s="1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7"/>
      <c r="M71" s="67"/>
      <c r="N71" s="67"/>
      <c r="O71" s="43"/>
      <c r="P71" s="1"/>
      <c r="Q71" s="1"/>
      <c r="R71" s="1"/>
      <c r="S71" s="1"/>
      <c r="T71" s="1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7"/>
      <c r="M72" s="67"/>
      <c r="N72" s="67"/>
      <c r="O72" s="43"/>
      <c r="P72" s="1"/>
      <c r="Q72" s="1"/>
      <c r="R72" s="1"/>
      <c r="S72" s="1"/>
      <c r="T72" s="1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7"/>
      <c r="M73" s="67"/>
      <c r="N73" s="67"/>
      <c r="O73" s="43"/>
      <c r="P73" s="1"/>
      <c r="Q73" s="1"/>
      <c r="R73" s="1"/>
      <c r="S73" s="1"/>
      <c r="T73" s="1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7"/>
      <c r="M74" s="67"/>
      <c r="N74" s="67"/>
      <c r="O74" s="43"/>
      <c r="P74" s="1"/>
      <c r="Q74" s="1"/>
      <c r="R74" s="1"/>
      <c r="S74" s="1"/>
      <c r="T74" s="1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7"/>
      <c r="M75" s="67"/>
      <c r="N75" s="67"/>
      <c r="O75" s="43"/>
      <c r="P75" s="1"/>
      <c r="Q75" s="1"/>
      <c r="R75" s="1"/>
      <c r="S75" s="1"/>
      <c r="T75" s="1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7"/>
      <c r="M76" s="67"/>
      <c r="N76" s="67"/>
      <c r="O76" s="43"/>
      <c r="P76" s="1"/>
      <c r="Q76" s="1"/>
      <c r="R76" s="1"/>
      <c r="S76" s="1"/>
      <c r="T76" s="1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7"/>
      <c r="M77" s="67"/>
      <c r="N77" s="67"/>
      <c r="O77" s="43"/>
      <c r="P77" s="1"/>
      <c r="Q77" s="1"/>
      <c r="R77" s="1"/>
      <c r="S77" s="1"/>
      <c r="T77" s="1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7"/>
      <c r="M78" s="67"/>
      <c r="N78" s="67"/>
      <c r="O78" s="43"/>
      <c r="P78" s="1"/>
      <c r="Q78" s="1"/>
      <c r="R78" s="1"/>
      <c r="S78" s="1"/>
      <c r="T78" s="1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7"/>
      <c r="M79" s="67"/>
      <c r="N79" s="67"/>
      <c r="O79" s="43"/>
      <c r="P79" s="1"/>
      <c r="Q79" s="1"/>
      <c r="R79" s="1"/>
      <c r="S79" s="1"/>
      <c r="T79" s="1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7"/>
      <c r="M80" s="67"/>
      <c r="N80" s="67"/>
      <c r="O80" s="43"/>
      <c r="P80" s="1"/>
      <c r="Q80" s="1"/>
      <c r="R80" s="1"/>
      <c r="S80" s="1"/>
      <c r="T80" s="1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7"/>
      <c r="M81" s="67"/>
      <c r="N81" s="67"/>
      <c r="O81" s="43"/>
      <c r="P81" s="1"/>
      <c r="Q81" s="1"/>
      <c r="R81" s="1"/>
      <c r="S81" s="1"/>
      <c r="T81" s="1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8"/>
      <c r="AL81" s="9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7"/>
      <c r="M82" s="67"/>
      <c r="N82" s="67"/>
      <c r="O82" s="43"/>
      <c r="P82" s="1"/>
      <c r="Q82" s="1"/>
      <c r="R82" s="1"/>
      <c r="S82" s="1"/>
      <c r="T82" s="1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8"/>
      <c r="AL82" s="9"/>
    </row>
    <row r="83" spans="2:38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7"/>
      <c r="M83" s="67"/>
      <c r="N83" s="67"/>
      <c r="O83" s="43"/>
      <c r="P83" s="1"/>
      <c r="Q83" s="1"/>
      <c r="R83" s="1"/>
      <c r="S83" s="1"/>
      <c r="T83" s="1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8"/>
      <c r="AL83" s="9"/>
    </row>
    <row r="84" spans="2:38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7"/>
      <c r="M84" s="67"/>
      <c r="N84" s="67"/>
      <c r="O84" s="43"/>
      <c r="P84" s="1"/>
      <c r="Q84" s="1"/>
      <c r="R84" s="1"/>
      <c r="S84" s="1"/>
      <c r="T84" s="1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8"/>
      <c r="AL84" s="9"/>
    </row>
    <row r="85" spans="2:38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67"/>
      <c r="M85" s="67"/>
      <c r="N85" s="67"/>
      <c r="O85" s="43"/>
      <c r="P85" s="1"/>
      <c r="Q85" s="1"/>
      <c r="R85" s="1"/>
      <c r="S85" s="1"/>
      <c r="T85" s="1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8"/>
      <c r="AL85" s="9"/>
    </row>
    <row r="86" spans="2:38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67"/>
      <c r="M86" s="67"/>
      <c r="N86" s="67"/>
      <c r="O86" s="43"/>
      <c r="P86" s="1"/>
      <c r="Q86" s="1"/>
      <c r="R86" s="1"/>
      <c r="S86" s="1"/>
      <c r="T86" s="1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8"/>
      <c r="AL86" s="9"/>
    </row>
    <row r="87" spans="2:38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67"/>
      <c r="M87" s="67"/>
      <c r="N87" s="67"/>
      <c r="O87" s="43"/>
      <c r="P87" s="1"/>
      <c r="Q87" s="1"/>
      <c r="R87" s="1"/>
      <c r="S87" s="1"/>
      <c r="T87" s="1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8"/>
      <c r="AL87" s="9"/>
    </row>
    <row r="88" spans="2:38" ht="15" customHeight="1" x14ac:dyDescent="0.25">
      <c r="P88" s="1"/>
      <c r="Q88" s="1"/>
      <c r="R88" s="1"/>
      <c r="S88" s="1"/>
      <c r="T88" s="1"/>
    </row>
    <row r="89" spans="2:38" ht="15" customHeight="1" x14ac:dyDescent="0.25">
      <c r="P89" s="8"/>
      <c r="Q89" s="8"/>
      <c r="R89" s="8"/>
      <c r="S89" s="1"/>
      <c r="T89" s="26"/>
    </row>
    <row r="90" spans="2:38" ht="15" customHeight="1" x14ac:dyDescent="0.25">
      <c r="P90" s="8"/>
      <c r="Q90" s="8"/>
      <c r="R90" s="8"/>
      <c r="S90" s="1"/>
      <c r="T90" s="26"/>
    </row>
    <row r="91" spans="2:38" ht="15" customHeight="1" x14ac:dyDescent="0.25">
      <c r="P91" s="8"/>
      <c r="Q91" s="8"/>
      <c r="R91" s="8"/>
    </row>
    <row r="92" spans="2:38" ht="15" customHeight="1" x14ac:dyDescent="0.25">
      <c r="P92" s="8"/>
      <c r="Q92" s="8"/>
      <c r="R92" s="8"/>
    </row>
    <row r="93" spans="2:38" ht="15" customHeight="1" x14ac:dyDescent="0.25">
      <c r="P93" s="8"/>
      <c r="Q93" s="8"/>
      <c r="R93" s="8"/>
      <c r="S93" s="1"/>
      <c r="T93" s="26"/>
    </row>
    <row r="94" spans="2:38" ht="15" customHeight="1" x14ac:dyDescent="0.25">
      <c r="P94" s="8"/>
      <c r="Q94" s="8"/>
      <c r="R94" s="8"/>
      <c r="S94" s="1"/>
      <c r="T94" s="26"/>
    </row>
  </sheetData>
  <sortState ref="B19:A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85" customWidth="1"/>
    <col min="3" max="3" width="21.5703125" style="67" customWidth="1"/>
    <col min="4" max="4" width="10.5703125" style="86" customWidth="1"/>
    <col min="5" max="5" width="8" style="86" customWidth="1"/>
    <col min="6" max="6" width="0.7109375" style="43" customWidth="1"/>
    <col min="7" max="11" width="5.28515625" style="67" customWidth="1"/>
    <col min="12" max="12" width="6.42578125" style="67" customWidth="1"/>
    <col min="13" max="16" width="5.28515625" style="67" customWidth="1"/>
    <col min="17" max="21" width="6.7109375" style="67" customWidth="1"/>
    <col min="22" max="22" width="10.85546875" style="67" customWidth="1"/>
    <col min="23" max="23" width="19.7109375" style="86" customWidth="1"/>
    <col min="24" max="24" width="9.7109375" style="67" customWidth="1"/>
    <col min="25" max="30" width="9.140625" style="87"/>
  </cols>
  <sheetData>
    <row r="1" spans="1:30" ht="18.75" x14ac:dyDescent="0.3">
      <c r="A1" s="8"/>
      <c r="B1" s="72" t="s">
        <v>50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69"/>
      <c r="Y1" s="75"/>
      <c r="Z1" s="75"/>
      <c r="AA1" s="75"/>
      <c r="AB1" s="75"/>
      <c r="AC1" s="75"/>
      <c r="AD1" s="75"/>
    </row>
    <row r="2" spans="1:30" x14ac:dyDescent="0.25">
      <c r="A2" s="8"/>
      <c r="B2" s="88" t="s">
        <v>37</v>
      </c>
      <c r="C2" s="89" t="s">
        <v>47</v>
      </c>
      <c r="D2" s="90"/>
      <c r="E2" s="7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6"/>
      <c r="X2" s="48"/>
      <c r="Y2" s="75"/>
      <c r="Z2" s="75"/>
      <c r="AA2" s="75"/>
      <c r="AB2" s="75"/>
      <c r="AC2" s="75"/>
      <c r="AD2" s="75"/>
    </row>
    <row r="3" spans="1:30" x14ac:dyDescent="0.25">
      <c r="A3" s="8"/>
      <c r="B3" s="77" t="s">
        <v>51</v>
      </c>
      <c r="C3" s="23" t="s">
        <v>52</v>
      </c>
      <c r="D3" s="78" t="s">
        <v>53</v>
      </c>
      <c r="E3" s="79" t="s">
        <v>1</v>
      </c>
      <c r="F3" s="26"/>
      <c r="G3" s="80" t="s">
        <v>54</v>
      </c>
      <c r="H3" s="81" t="s">
        <v>55</v>
      </c>
      <c r="I3" s="81" t="s">
        <v>32</v>
      </c>
      <c r="J3" s="18" t="s">
        <v>56</v>
      </c>
      <c r="K3" s="82" t="s">
        <v>57</v>
      </c>
      <c r="L3" s="82" t="s">
        <v>58</v>
      </c>
      <c r="M3" s="80" t="s">
        <v>59</v>
      </c>
      <c r="N3" s="80" t="s">
        <v>31</v>
      </c>
      <c r="O3" s="81" t="s">
        <v>60</v>
      </c>
      <c r="P3" s="80" t="s">
        <v>55</v>
      </c>
      <c r="Q3" s="80" t="s">
        <v>3</v>
      </c>
      <c r="R3" s="80">
        <v>1</v>
      </c>
      <c r="S3" s="80">
        <v>2</v>
      </c>
      <c r="T3" s="80">
        <v>3</v>
      </c>
      <c r="U3" s="80" t="s">
        <v>61</v>
      </c>
      <c r="V3" s="18" t="s">
        <v>23</v>
      </c>
      <c r="W3" s="17" t="s">
        <v>62</v>
      </c>
      <c r="X3" s="17" t="s">
        <v>63</v>
      </c>
      <c r="Y3" s="75"/>
      <c r="Z3" s="75"/>
      <c r="AA3" s="75"/>
      <c r="AB3" s="75"/>
      <c r="AC3" s="75"/>
      <c r="AD3" s="75"/>
    </row>
    <row r="4" spans="1:30" x14ac:dyDescent="0.25">
      <c r="A4" s="8"/>
      <c r="B4" s="93" t="s">
        <v>65</v>
      </c>
      <c r="C4" s="94" t="s">
        <v>76</v>
      </c>
      <c r="D4" s="95" t="s">
        <v>64</v>
      </c>
      <c r="E4" s="96" t="s">
        <v>39</v>
      </c>
      <c r="F4" s="35"/>
      <c r="G4" s="97">
        <v>1</v>
      </c>
      <c r="H4" s="98"/>
      <c r="I4" s="97"/>
      <c r="J4" s="99" t="s">
        <v>66</v>
      </c>
      <c r="K4" s="99">
        <v>7</v>
      </c>
      <c r="L4" s="99"/>
      <c r="M4" s="99">
        <v>1</v>
      </c>
      <c r="N4" s="97"/>
      <c r="O4" s="98"/>
      <c r="P4" s="97"/>
      <c r="Q4" s="100" t="s">
        <v>77</v>
      </c>
      <c r="R4" s="100"/>
      <c r="S4" s="100" t="s">
        <v>77</v>
      </c>
      <c r="T4" s="100"/>
      <c r="U4" s="100"/>
      <c r="V4" s="101">
        <v>0.4</v>
      </c>
      <c r="W4" s="93" t="s">
        <v>67</v>
      </c>
      <c r="X4" s="97">
        <v>1909</v>
      </c>
      <c r="Y4" s="75"/>
      <c r="Z4" s="75"/>
      <c r="AA4" s="75"/>
      <c r="AB4" s="75"/>
      <c r="AC4" s="75"/>
      <c r="AD4" s="75"/>
    </row>
    <row r="5" spans="1:30" x14ac:dyDescent="0.25">
      <c r="A5" s="24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5"/>
      <c r="Z5" s="75"/>
      <c r="AA5" s="75"/>
      <c r="AB5" s="75"/>
      <c r="AC5" s="75"/>
      <c r="AD5" s="75"/>
    </row>
    <row r="6" spans="1:30" x14ac:dyDescent="0.25">
      <c r="A6" s="24"/>
      <c r="B6" s="83"/>
      <c r="C6" s="1"/>
      <c r="D6" s="83"/>
      <c r="E6" s="84"/>
      <c r="G6" s="1"/>
      <c r="H6" s="44"/>
      <c r="I6" s="1"/>
      <c r="J6" s="26"/>
      <c r="K6" s="26"/>
      <c r="L6" s="26"/>
      <c r="M6" s="1"/>
      <c r="N6" s="1"/>
      <c r="O6" s="1"/>
      <c r="P6" s="1"/>
      <c r="Q6" s="1"/>
      <c r="R6" s="1"/>
      <c r="S6" s="1"/>
      <c r="T6" s="1"/>
      <c r="U6" s="1"/>
      <c r="V6" s="1"/>
      <c r="W6" s="83"/>
      <c r="X6" s="1"/>
      <c r="Y6" s="75"/>
      <c r="Z6" s="75"/>
      <c r="AA6" s="75"/>
      <c r="AB6" s="75"/>
      <c r="AC6" s="75"/>
      <c r="AD6" s="75"/>
    </row>
    <row r="7" spans="1:30" x14ac:dyDescent="0.25">
      <c r="A7" s="24"/>
      <c r="B7" s="83"/>
      <c r="C7" s="1"/>
      <c r="D7" s="83"/>
      <c r="E7" s="84"/>
      <c r="G7" s="1"/>
      <c r="H7" s="44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83"/>
      <c r="X7" s="1"/>
      <c r="Y7" s="75"/>
      <c r="Z7" s="75"/>
      <c r="AA7" s="75"/>
      <c r="AB7" s="75"/>
      <c r="AC7" s="75"/>
      <c r="AD7" s="75"/>
    </row>
    <row r="8" spans="1:30" x14ac:dyDescent="0.25">
      <c r="A8" s="24"/>
      <c r="B8" s="83"/>
      <c r="C8" s="1"/>
      <c r="D8" s="83"/>
      <c r="E8" s="84"/>
      <c r="G8" s="1"/>
      <c r="H8" s="44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5"/>
      <c r="Z8" s="75"/>
      <c r="AA8" s="75"/>
      <c r="AB8" s="75"/>
      <c r="AC8" s="75"/>
      <c r="AD8" s="75"/>
    </row>
    <row r="9" spans="1:30" x14ac:dyDescent="0.25">
      <c r="A9" s="24"/>
      <c r="B9" s="83"/>
      <c r="C9" s="1"/>
      <c r="D9" s="83"/>
      <c r="E9" s="84"/>
      <c r="G9" s="1"/>
      <c r="H9" s="44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5"/>
      <c r="Z9" s="75"/>
      <c r="AA9" s="75"/>
      <c r="AB9" s="75"/>
      <c r="AC9" s="75"/>
      <c r="AD9" s="75"/>
    </row>
    <row r="10" spans="1:30" x14ac:dyDescent="0.25">
      <c r="A10" s="24"/>
      <c r="B10" s="83"/>
      <c r="C10" s="1"/>
      <c r="D10" s="83"/>
      <c r="E10" s="84"/>
      <c r="G10" s="1"/>
      <c r="H10" s="44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5"/>
      <c r="Z10" s="75"/>
      <c r="AA10" s="75"/>
      <c r="AB10" s="75"/>
      <c r="AC10" s="75"/>
      <c r="AD10" s="75"/>
    </row>
    <row r="11" spans="1:30" x14ac:dyDescent="0.25">
      <c r="A11" s="24"/>
      <c r="B11" s="83"/>
      <c r="C11" s="1"/>
      <c r="D11" s="83"/>
      <c r="E11" s="84"/>
      <c r="G11" s="1"/>
      <c r="H11" s="44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5"/>
      <c r="Z11" s="75"/>
      <c r="AA11" s="75"/>
      <c r="AB11" s="75"/>
      <c r="AC11" s="75"/>
      <c r="AD11" s="75"/>
    </row>
    <row r="12" spans="1:30" x14ac:dyDescent="0.25">
      <c r="A12" s="24"/>
      <c r="B12" s="83"/>
      <c r="C12" s="1"/>
      <c r="D12" s="83"/>
      <c r="E12" s="84"/>
      <c r="G12" s="1"/>
      <c r="H12" s="44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5"/>
      <c r="Z12" s="75"/>
      <c r="AA12" s="75"/>
      <c r="AB12" s="75"/>
      <c r="AC12" s="75"/>
      <c r="AD12" s="75"/>
    </row>
    <row r="13" spans="1:30" x14ac:dyDescent="0.25">
      <c r="A13" s="24"/>
      <c r="B13" s="83"/>
      <c r="C13" s="1"/>
      <c r="D13" s="83"/>
      <c r="E13" s="84"/>
      <c r="G13" s="1"/>
      <c r="H13" s="44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5"/>
      <c r="Z13" s="75"/>
      <c r="AA13" s="75"/>
      <c r="AB13" s="75"/>
      <c r="AC13" s="75"/>
      <c r="AD13" s="75"/>
    </row>
    <row r="14" spans="1:30" x14ac:dyDescent="0.25">
      <c r="A14" s="24"/>
      <c r="B14" s="83"/>
      <c r="C14" s="1"/>
      <c r="D14" s="83"/>
      <c r="E14" s="84"/>
      <c r="G14" s="1"/>
      <c r="H14" s="44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5"/>
      <c r="Z14" s="75"/>
      <c r="AA14" s="75"/>
      <c r="AB14" s="75"/>
      <c r="AC14" s="75"/>
      <c r="AD14" s="75"/>
    </row>
    <row r="15" spans="1:30" x14ac:dyDescent="0.25">
      <c r="A15" s="24"/>
      <c r="B15" s="83"/>
      <c r="C15" s="1"/>
      <c r="D15" s="83"/>
      <c r="E15" s="84"/>
      <c r="G15" s="1"/>
      <c r="H15" s="44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5"/>
      <c r="Z15" s="75"/>
      <c r="AA15" s="75"/>
      <c r="AB15" s="75"/>
      <c r="AC15" s="75"/>
      <c r="AD15" s="75"/>
    </row>
    <row r="16" spans="1:30" x14ac:dyDescent="0.25">
      <c r="A16" s="24"/>
      <c r="B16" s="83"/>
      <c r="C16" s="1"/>
      <c r="D16" s="83"/>
      <c r="E16" s="84"/>
      <c r="G16" s="1"/>
      <c r="H16" s="44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5"/>
      <c r="Z16" s="75"/>
      <c r="AA16" s="75"/>
      <c r="AB16" s="75"/>
      <c r="AC16" s="75"/>
      <c r="AD16" s="75"/>
    </row>
    <row r="17" spans="1:30" x14ac:dyDescent="0.25">
      <c r="A17" s="24"/>
      <c r="B17" s="83"/>
      <c r="C17" s="1"/>
      <c r="D17" s="83"/>
      <c r="E17" s="84"/>
      <c r="G17" s="1"/>
      <c r="H17" s="44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5"/>
      <c r="Z17" s="75"/>
      <c r="AA17" s="75"/>
      <c r="AB17" s="75"/>
      <c r="AC17" s="75"/>
      <c r="AD17" s="75"/>
    </row>
    <row r="18" spans="1:30" x14ac:dyDescent="0.25">
      <c r="A18" s="24"/>
      <c r="B18" s="83"/>
      <c r="C18" s="1"/>
      <c r="D18" s="83"/>
      <c r="E18" s="84"/>
      <c r="G18" s="1"/>
      <c r="H18" s="44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5"/>
      <c r="Z18" s="75"/>
      <c r="AA18" s="75"/>
      <c r="AB18" s="75"/>
      <c r="AC18" s="75"/>
      <c r="AD18" s="75"/>
    </row>
    <row r="19" spans="1:30" x14ac:dyDescent="0.25">
      <c r="A19" s="24"/>
      <c r="B19" s="83"/>
      <c r="C19" s="1"/>
      <c r="D19" s="83"/>
      <c r="E19" s="84"/>
      <c r="G19" s="1"/>
      <c r="H19" s="44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5"/>
      <c r="Z19" s="75"/>
      <c r="AA19" s="75"/>
      <c r="AB19" s="75"/>
      <c r="AC19" s="75"/>
      <c r="AD19" s="75"/>
    </row>
    <row r="20" spans="1:30" x14ac:dyDescent="0.25">
      <c r="A20" s="24"/>
      <c r="B20" s="83"/>
      <c r="C20" s="1"/>
      <c r="D20" s="83"/>
      <c r="E20" s="84"/>
      <c r="G20" s="1"/>
      <c r="H20" s="44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5"/>
      <c r="Z20" s="75"/>
      <c r="AA20" s="75"/>
      <c r="AB20" s="75"/>
      <c r="AC20" s="75"/>
      <c r="AD20" s="75"/>
    </row>
    <row r="21" spans="1:30" x14ac:dyDescent="0.25">
      <c r="A21" s="24"/>
      <c r="B21" s="83"/>
      <c r="C21" s="1"/>
      <c r="D21" s="83"/>
      <c r="E21" s="84"/>
      <c r="G21" s="1"/>
      <c r="H21" s="44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5"/>
      <c r="Z21" s="75"/>
      <c r="AA21" s="75"/>
      <c r="AB21" s="75"/>
      <c r="AC21" s="75"/>
      <c r="AD21" s="75"/>
    </row>
    <row r="22" spans="1:30" x14ac:dyDescent="0.25">
      <c r="A22" s="24"/>
      <c r="B22" s="83"/>
      <c r="C22" s="1"/>
      <c r="D22" s="83"/>
      <c r="E22" s="84"/>
      <c r="G22" s="1"/>
      <c r="H22" s="44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5"/>
      <c r="Z22" s="75"/>
      <c r="AA22" s="75"/>
      <c r="AB22" s="75"/>
      <c r="AC22" s="75"/>
      <c r="AD22" s="75"/>
    </row>
    <row r="23" spans="1:30" x14ac:dyDescent="0.25">
      <c r="A23" s="24"/>
      <c r="B23" s="83"/>
      <c r="C23" s="1"/>
      <c r="D23" s="83"/>
      <c r="E23" s="84"/>
      <c r="G23" s="1"/>
      <c r="H23" s="44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5"/>
      <c r="Z23" s="75"/>
      <c r="AA23" s="75"/>
      <c r="AB23" s="75"/>
      <c r="AC23" s="75"/>
      <c r="AD23" s="75"/>
    </row>
    <row r="24" spans="1:30" x14ac:dyDescent="0.25">
      <c r="A24" s="24"/>
      <c r="B24" s="83"/>
      <c r="C24" s="1"/>
      <c r="D24" s="83"/>
      <c r="E24" s="84"/>
      <c r="G24" s="1"/>
      <c r="H24" s="44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5"/>
      <c r="Z24" s="75"/>
      <c r="AA24" s="75"/>
      <c r="AB24" s="75"/>
      <c r="AC24" s="75"/>
      <c r="AD24" s="75"/>
    </row>
    <row r="25" spans="1:30" x14ac:dyDescent="0.25">
      <c r="A25" s="24"/>
      <c r="B25" s="83"/>
      <c r="C25" s="1"/>
      <c r="D25" s="83"/>
      <c r="E25" s="84"/>
      <c r="G25" s="1"/>
      <c r="H25" s="44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5"/>
      <c r="Z25" s="75"/>
      <c r="AA25" s="75"/>
      <c r="AB25" s="75"/>
      <c r="AC25" s="75"/>
      <c r="AD25" s="75"/>
    </row>
    <row r="26" spans="1:30" x14ac:dyDescent="0.25">
      <c r="A26" s="24"/>
      <c r="B26" s="83"/>
      <c r="C26" s="1"/>
      <c r="D26" s="83"/>
      <c r="E26" s="84"/>
      <c r="G26" s="1"/>
      <c r="H26" s="44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5"/>
      <c r="Z26" s="75"/>
      <c r="AA26" s="75"/>
      <c r="AB26" s="75"/>
      <c r="AC26" s="75"/>
      <c r="AD26" s="75"/>
    </row>
    <row r="27" spans="1:30" x14ac:dyDescent="0.25">
      <c r="A27" s="24"/>
      <c r="B27" s="83"/>
      <c r="C27" s="1"/>
      <c r="D27" s="83"/>
      <c r="E27" s="84"/>
      <c r="G27" s="1"/>
      <c r="H27" s="44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5"/>
      <c r="Z27" s="75"/>
      <c r="AA27" s="75"/>
      <c r="AB27" s="75"/>
      <c r="AC27" s="75"/>
      <c r="AD27" s="75"/>
    </row>
    <row r="28" spans="1:30" x14ac:dyDescent="0.25">
      <c r="A28" s="24"/>
      <c r="B28" s="83"/>
      <c r="C28" s="1"/>
      <c r="D28" s="83"/>
      <c r="E28" s="84"/>
      <c r="G28" s="1"/>
      <c r="H28" s="44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5"/>
      <c r="Z28" s="75"/>
      <c r="AA28" s="75"/>
      <c r="AB28" s="75"/>
      <c r="AC28" s="75"/>
      <c r="AD28" s="75"/>
    </row>
    <row r="29" spans="1:30" x14ac:dyDescent="0.25">
      <c r="A29" s="24"/>
      <c r="B29" s="83"/>
      <c r="C29" s="1"/>
      <c r="D29" s="83"/>
      <c r="E29" s="84"/>
      <c r="G29" s="1"/>
      <c r="H29" s="44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5"/>
      <c r="Z29" s="75"/>
      <c r="AA29" s="75"/>
      <c r="AB29" s="75"/>
      <c r="AC29" s="75"/>
      <c r="AD29" s="75"/>
    </row>
    <row r="30" spans="1:30" x14ac:dyDescent="0.25">
      <c r="A30" s="24"/>
      <c r="B30" s="83"/>
      <c r="C30" s="1"/>
      <c r="D30" s="83"/>
      <c r="E30" s="84"/>
      <c r="G30" s="1"/>
      <c r="H30" s="44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5"/>
      <c r="Z30" s="75"/>
      <c r="AA30" s="75"/>
      <c r="AB30" s="75"/>
      <c r="AC30" s="75"/>
      <c r="AD30" s="75"/>
    </row>
    <row r="31" spans="1:30" x14ac:dyDescent="0.25">
      <c r="A31" s="24"/>
      <c r="B31" s="83"/>
      <c r="C31" s="1"/>
      <c r="D31" s="83"/>
      <c r="E31" s="84"/>
      <c r="G31" s="1"/>
      <c r="H31" s="44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5"/>
      <c r="Z31" s="75"/>
      <c r="AA31" s="75"/>
      <c r="AB31" s="75"/>
      <c r="AC31" s="75"/>
      <c r="AD31" s="75"/>
    </row>
    <row r="32" spans="1:30" x14ac:dyDescent="0.25">
      <c r="A32" s="24"/>
      <c r="B32" s="83"/>
      <c r="C32" s="1"/>
      <c r="D32" s="83"/>
      <c r="E32" s="84"/>
      <c r="G32" s="1"/>
      <c r="H32" s="44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5"/>
      <c r="Z32" s="75"/>
      <c r="AA32" s="75"/>
      <c r="AB32" s="75"/>
      <c r="AC32" s="75"/>
      <c r="AD32" s="75"/>
    </row>
    <row r="33" spans="1:30" x14ac:dyDescent="0.25">
      <c r="A33" s="24"/>
      <c r="B33" s="83"/>
      <c r="C33" s="1"/>
      <c r="D33" s="83"/>
      <c r="E33" s="84"/>
      <c r="G33" s="1"/>
      <c r="H33" s="44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5"/>
      <c r="Z33" s="75"/>
      <c r="AA33" s="75"/>
      <c r="AB33" s="75"/>
      <c r="AC33" s="75"/>
      <c r="AD33" s="75"/>
    </row>
    <row r="34" spans="1:30" x14ac:dyDescent="0.25">
      <c r="A34" s="24"/>
      <c r="B34" s="83"/>
      <c r="C34" s="1"/>
      <c r="D34" s="83"/>
      <c r="E34" s="84"/>
      <c r="G34" s="1"/>
      <c r="H34" s="44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5"/>
      <c r="Z34" s="75"/>
      <c r="AA34" s="75"/>
      <c r="AB34" s="75"/>
      <c r="AC34" s="75"/>
      <c r="AD3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2021-09-27T18:44:00Z</dcterms:modified>
</cp:coreProperties>
</file>